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2860" windowWidth="32767" windowHeight="2034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List'!$B$2:$Q$27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<sst xmlns="http://schemas.openxmlformats.org/spreadsheetml/2006/main" count="171" uniqueCount="70">
  <si>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</si>
  <si>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</si>
  <si>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</si>
  <si>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</si>
  <si>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</si>
  <si>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</si>
  <si>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</si>
  <si>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</si>
  <si>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</si>
  <si>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</si>
  <si>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</si>
  <si>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</si>
  <si>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</si>
  <si>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</si>
  <si>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</si>
  <si>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</si>
  <si>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</si>
  <si>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</si>
  <si>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</si>
  <si>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</si>
  <si>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</si>
  <si>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</si>
  <si>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</si>
  <si>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</si>
  <si>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</si>
  <si>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</si>
  <si>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</si>
  <si>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</si>
  <si>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</si>
  <si>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</si>
  <si>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</si>
  <si>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</si>
  <si>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</si>
  <si>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</si>
  <si>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</si>
  <si>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</si>
  <si>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</si>
  <si>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</si>
  <si>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t xml:space="preserve">
Department</t>
  </si>
  <si>
    <t>Quantity</t>
  </si>
  <si>
    <t>Business</t>
  </si>
  <si>
    <t>Critical</t>
  </si>
  <si>
    <t>Industry mentor to build relationships, counsel students, and conduct industry events at $2,500 per quarter.</t>
  </si>
  <si>
    <t>I.C.2</t>
  </si>
  <si>
    <t>N</t>
  </si>
  <si>
    <t>n/a</t>
  </si>
  <si>
    <t>$2,500/quarter</t>
  </si>
  <si>
    <t xml:space="preserve">Peer tutors for BUS18 Business Law, BUS10 Intro to Business, BUS54 Business Math, BUS91 Personal Finance, BUS70 e-commerce, BUS85 Business Communication </t>
  </si>
  <si>
    <t>Orientation and student outreach</t>
  </si>
  <si>
    <t>$1,500/quarter</t>
  </si>
  <si>
    <t>$10,500/quarter</t>
  </si>
  <si>
    <t>$2,500x2 / quarter=$5,000</t>
  </si>
  <si>
    <t>$5,000 / quarter</t>
  </si>
  <si>
    <t>Social Entrepreneurship Center - Industry mentors (from local community or subject matter experts)</t>
  </si>
  <si>
    <t>Social Entrepreneurship Center to work with local businesses to launch ventures that benefit society and environment -leading faculty stipend (to be lead by a full time faculty)</t>
  </si>
  <si>
    <t>Social Entrepreneurship Center - material costs (software, computer, costs of production materials, marketing materials, advertising, business licenses, etc.)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</si>
  <si>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 ___Business____________    Name of Point of Contact:</t>
    </r>
    <r>
      <rPr>
        <u val="single"/>
        <sz val="12"/>
        <color indexed="8"/>
        <rFont val="Times New Roman"/>
        <family val="1"/>
      </rPr>
      <t xml:space="preserve"> ___Emily Garbe________________</t>
    </r>
  </si>
  <si>
    <t>$12/hrx10hr/wkx11wks=$10,560</t>
  </si>
  <si>
    <t>to improve equity and enhanceprogram success rates</t>
  </si>
  <si>
    <t>Business Lab desktop computer for tutors and industry mentors</t>
  </si>
  <si>
    <t>Business Lab desktop computer for Social Entrepreneurship Center</t>
  </si>
  <si>
    <t>New</t>
  </si>
  <si>
    <t>Yes</t>
  </si>
  <si>
    <t>V.E.1</t>
  </si>
  <si>
    <t>V.F.1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</si>
  <si>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</si>
  <si>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</si>
  <si>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>_______________   Business Department: ___________________                Emily Garbe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</si>
  <si>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Item(please remember, the subtotal value must be over $100) </t>
  </si>
  <si>
    <t>Business  Request List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</si>
</sst>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$&quot;#,##0.00;[Red]&quot;$&quot;#,##0.00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44" fontId="62" fillId="0" borderId="10" xfId="44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4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44" fontId="62" fillId="0" borderId="12" xfId="44" applyFont="1" applyBorder="1" applyAlignment="1">
      <alignment/>
    </xf>
    <xf numFmtId="0" fontId="62" fillId="0" borderId="12" xfId="0" applyFont="1" applyBorder="1" applyAlignment="1">
      <alignment horizontal="center"/>
    </xf>
    <xf numFmtId="0" fontId="6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 wrapText="1"/>
    </xf>
    <xf numFmtId="44" fontId="62" fillId="0" borderId="14" xfId="0" applyNumberFormat="1" applyFont="1" applyBorder="1" applyAlignment="1">
      <alignment/>
    </xf>
    <xf numFmtId="44" fontId="62" fillId="0" borderId="15" xfId="0" applyNumberFormat="1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2" fillId="0" borderId="19" xfId="0" applyFont="1" applyBorder="1" applyAlignment="1">
      <alignment vertical="top" wrapText="1"/>
    </xf>
    <xf numFmtId="0" fontId="62" fillId="0" borderId="19" xfId="0" applyFont="1" applyBorder="1" applyAlignment="1">
      <alignment vertical="top"/>
    </xf>
    <xf numFmtId="0" fontId="62" fillId="0" borderId="10" xfId="0" applyFont="1" applyBorder="1" applyAlignment="1">
      <alignment/>
    </xf>
    <xf numFmtId="0" fontId="64" fillId="0" borderId="0" xfId="0" applyFont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74" fontId="64" fillId="0" borderId="21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4" fontId="63" fillId="0" borderId="10" xfId="0" applyNumberFormat="1" applyFont="1" applyBorder="1" applyAlignment="1">
      <alignment horizontal="left" vertical="center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7" fillId="33" borderId="24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left" vertical="center" wrapText="1"/>
    </xf>
    <xf numFmtId="0" fontId="67" fillId="0" borderId="27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26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44" fontId="67" fillId="0" borderId="27" xfId="44" applyFont="1" applyBorder="1" applyAlignment="1">
      <alignment vertical="center"/>
    </xf>
    <xf numFmtId="0" fontId="68" fillId="0" borderId="30" xfId="0" applyFont="1" applyBorder="1" applyAlignment="1">
      <alignment horizontal="left" vertical="center" wrapText="1"/>
    </xf>
    <xf numFmtId="0" fontId="67" fillId="0" borderId="31" xfId="0" applyFont="1" applyBorder="1" applyAlignment="1">
      <alignment vertical="center"/>
    </xf>
    <xf numFmtId="0" fontId="67" fillId="0" borderId="30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44" fontId="67" fillId="0" borderId="30" xfId="44" applyFont="1" applyBorder="1" applyAlignment="1">
      <alignment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70" fillId="34" borderId="31" xfId="0" applyFont="1" applyFill="1" applyBorder="1" applyAlignment="1">
      <alignment horizontal="left" vertical="center" wrapText="1"/>
    </xf>
    <xf numFmtId="44" fontId="67" fillId="0" borderId="26" xfId="44" applyFont="1" applyBorder="1" applyAlignment="1">
      <alignment vertical="center"/>
    </xf>
    <xf numFmtId="44" fontId="67" fillId="0" borderId="31" xfId="44" applyFont="1" applyBorder="1" applyAlignment="1">
      <alignment vertical="center"/>
    </xf>
    <xf numFmtId="0" fontId="67" fillId="33" borderId="34" xfId="0" applyFont="1" applyFill="1" applyBorder="1" applyAlignment="1">
      <alignment vertical="center"/>
    </xf>
    <xf numFmtId="0" fontId="66" fillId="0" borderId="35" xfId="0" applyFont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0" fontId="71" fillId="34" borderId="26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34" borderId="32" xfId="0" applyFont="1" applyFill="1" applyBorder="1" applyAlignment="1">
      <alignment horizontal="center" vertical="center" wrapText="1"/>
    </xf>
    <xf numFmtId="44" fontId="73" fillId="0" borderId="38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66" fillId="0" borderId="39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44" fontId="67" fillId="0" borderId="38" xfId="44" applyFont="1" applyBorder="1" applyAlignment="1">
      <alignment vertical="center"/>
    </xf>
    <xf numFmtId="44" fontId="67" fillId="0" borderId="32" xfId="44" applyFont="1" applyBorder="1" applyAlignment="1">
      <alignment vertical="center"/>
    </xf>
    <xf numFmtId="0" fontId="66" fillId="33" borderId="40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44" fontId="63" fillId="0" borderId="14" xfId="0" applyNumberFormat="1" applyFont="1" applyBorder="1" applyAlignment="1">
      <alignment horizontal="left" vertical="center"/>
    </xf>
    <xf numFmtId="0" fontId="62" fillId="0" borderId="44" xfId="0" applyFont="1" applyBorder="1" applyAlignment="1">
      <alignment/>
    </xf>
    <xf numFmtId="0" fontId="66" fillId="0" borderId="45" xfId="0" applyFont="1" applyBorder="1" applyAlignment="1">
      <alignment horizontal="center" vertical="center" wrapText="1"/>
    </xf>
    <xf numFmtId="0" fontId="64" fillId="33" borderId="41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vertical="top" wrapText="1"/>
    </xf>
    <xf numFmtId="44" fontId="63" fillId="0" borderId="46" xfId="0" applyNumberFormat="1" applyFont="1" applyBorder="1" applyAlignment="1">
      <alignment horizontal="left" vertical="center"/>
    </xf>
    <xf numFmtId="44" fontId="63" fillId="0" borderId="12" xfId="0" applyNumberFormat="1" applyFont="1" applyBorder="1" applyAlignment="1">
      <alignment horizontal="left" vertical="center"/>
    </xf>
    <xf numFmtId="0" fontId="62" fillId="0" borderId="47" xfId="0" applyFont="1" applyBorder="1" applyAlignment="1">
      <alignment/>
    </xf>
    <xf numFmtId="0" fontId="62" fillId="0" borderId="48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center" wrapText="1"/>
    </xf>
    <xf numFmtId="44" fontId="62" fillId="0" borderId="43" xfId="0" applyNumberFormat="1" applyFont="1" applyBorder="1" applyAlignment="1">
      <alignment/>
    </xf>
    <xf numFmtId="0" fontId="73" fillId="0" borderId="32" xfId="0" applyFont="1" applyBorder="1" applyAlignment="1">
      <alignment horizontal="center" vertical="center" wrapText="1"/>
    </xf>
    <xf numFmtId="6" fontId="67" fillId="0" borderId="39" xfId="44" applyNumberFormat="1" applyFont="1" applyBorder="1" applyAlignment="1">
      <alignment vertical="center"/>
    </xf>
    <xf numFmtId="6" fontId="67" fillId="0" borderId="38" xfId="44" applyNumberFormat="1" applyFont="1" applyBorder="1" applyAlignment="1">
      <alignment vertical="center"/>
    </xf>
    <xf numFmtId="44" fontId="67" fillId="0" borderId="30" xfId="44" applyFont="1" applyBorder="1" applyAlignment="1">
      <alignment vertical="center" wrapText="1"/>
    </xf>
    <xf numFmtId="44" fontId="67" fillId="0" borderId="27" xfId="44" applyFont="1" applyBorder="1" applyAlignment="1">
      <alignment vertical="center" wrapText="1"/>
    </xf>
    <xf numFmtId="6" fontId="67" fillId="0" borderId="27" xfId="44" applyNumberFormat="1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2" fillId="0" borderId="10" xfId="0" applyFont="1" applyBorder="1" applyAlignment="1">
      <alignment wrapText="1"/>
    </xf>
    <xf numFmtId="0" fontId="67" fillId="0" borderId="29" xfId="0" applyFont="1" applyBorder="1" applyAlignment="1">
      <alignment vertical="center"/>
    </xf>
    <xf numFmtId="0" fontId="71" fillId="34" borderId="29" xfId="0" applyFont="1" applyFill="1" applyBorder="1" applyAlignment="1">
      <alignment horizontal="center" vertical="center"/>
    </xf>
    <xf numFmtId="0" fontId="67" fillId="0" borderId="28" xfId="0" applyFont="1" applyBorder="1" applyAlignment="1">
      <alignment vertical="center" wrapText="1"/>
    </xf>
    <xf numFmtId="44" fontId="67" fillId="0" borderId="28" xfId="44" applyFont="1" applyBorder="1" applyAlignment="1">
      <alignment vertical="center" wrapText="1"/>
    </xf>
    <xf numFmtId="0" fontId="67" fillId="0" borderId="49" xfId="0" applyFont="1" applyBorder="1" applyAlignment="1">
      <alignment horizontal="center" vertical="center"/>
    </xf>
    <xf numFmtId="44" fontId="67" fillId="0" borderId="29" xfId="44" applyFont="1" applyBorder="1" applyAlignment="1">
      <alignment vertical="center"/>
    </xf>
    <xf numFmtId="44" fontId="73" fillId="0" borderId="49" xfId="0" applyNumberFormat="1" applyFont="1" applyBorder="1" applyAlignment="1">
      <alignment vertical="center"/>
    </xf>
    <xf numFmtId="0" fontId="67" fillId="33" borderId="50" xfId="0" applyFont="1" applyFill="1" applyBorder="1" applyAlignment="1">
      <alignment vertical="center"/>
    </xf>
    <xf numFmtId="44" fontId="73" fillId="0" borderId="35" xfId="0" applyNumberFormat="1" applyFont="1" applyBorder="1" applyAlignment="1">
      <alignment horizontal="left" vertical="center"/>
    </xf>
    <xf numFmtId="44" fontId="75" fillId="0" borderId="40" xfId="0" applyNumberFormat="1" applyFont="1" applyBorder="1" applyAlignment="1">
      <alignment horizontal="left" vertical="center"/>
    </xf>
    <xf numFmtId="44" fontId="75" fillId="0" borderId="36" xfId="0" applyNumberFormat="1" applyFont="1" applyBorder="1" applyAlignment="1">
      <alignment horizontal="left" vertical="center"/>
    </xf>
    <xf numFmtId="44" fontId="75" fillId="0" borderId="37" xfId="0" applyNumberFormat="1" applyFont="1" applyBorder="1" applyAlignment="1">
      <alignment horizontal="left" vertical="center"/>
    </xf>
    <xf numFmtId="0" fontId="67" fillId="0" borderId="44" xfId="0" applyFont="1" applyBorder="1" applyAlignment="1">
      <alignment vertical="center"/>
    </xf>
    <xf numFmtId="0" fontId="67" fillId="0" borderId="45" xfId="0" applyFont="1" applyBorder="1" applyAlignment="1">
      <alignment vertical="center"/>
    </xf>
    <xf numFmtId="44" fontId="73" fillId="0" borderId="39" xfId="0" applyNumberFormat="1" applyFont="1" applyBorder="1" applyAlignment="1">
      <alignment vertical="center"/>
    </xf>
    <xf numFmtId="0" fontId="73" fillId="0" borderId="35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44" fontId="75" fillId="0" borderId="32" xfId="44" applyFont="1" applyBorder="1" applyAlignment="1">
      <alignment vertical="center"/>
    </xf>
    <xf numFmtId="0" fontId="76" fillId="33" borderId="40" xfId="0" applyFont="1" applyFill="1" applyBorder="1" applyAlignment="1">
      <alignment horizontal="center" vertical="center" wrapText="1"/>
    </xf>
    <xf numFmtId="0" fontId="76" fillId="33" borderId="36" xfId="0" applyFont="1" applyFill="1" applyBorder="1" applyAlignment="1">
      <alignment horizontal="center" vertical="center" wrapText="1"/>
    </xf>
    <xf numFmtId="0" fontId="76" fillId="33" borderId="3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2" fillId="35" borderId="35" xfId="0" applyFont="1" applyFill="1" applyBorder="1" applyAlignment="1">
      <alignment horizontal="center" vertical="center" wrapText="1"/>
    </xf>
    <xf numFmtId="0" fontId="75" fillId="35" borderId="33" xfId="0" applyFont="1" applyFill="1" applyBorder="1" applyAlignment="1">
      <alignment horizontal="center" vertical="center" wrapText="1"/>
    </xf>
    <xf numFmtId="0" fontId="75" fillId="35" borderId="51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top" wrapText="1"/>
    </xf>
    <xf numFmtId="0" fontId="67" fillId="0" borderId="33" xfId="0" applyFont="1" applyBorder="1" applyAlignment="1">
      <alignment horizontal="left" vertical="top" wrapText="1"/>
    </xf>
    <xf numFmtId="0" fontId="67" fillId="0" borderId="51" xfId="0" applyFont="1" applyBorder="1" applyAlignment="1">
      <alignment horizontal="left" vertical="top" wrapText="1"/>
    </xf>
    <xf numFmtId="0" fontId="77" fillId="0" borderId="40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44" fontId="75" fillId="0" borderId="35" xfId="0" applyNumberFormat="1" applyFont="1" applyBorder="1" applyAlignment="1">
      <alignment horizontal="right" vertical="center"/>
    </xf>
    <xf numFmtId="44" fontId="75" fillId="0" borderId="33" xfId="0" applyNumberFormat="1" applyFont="1" applyBorder="1" applyAlignment="1">
      <alignment horizontal="right" vertical="center"/>
    </xf>
    <xf numFmtId="0" fontId="75" fillId="35" borderId="3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wrapText="1"/>
    </xf>
    <xf numFmtId="0" fontId="62" fillId="0" borderId="28" xfId="0" applyFont="1" applyBorder="1" applyAlignment="1">
      <alignment horizontal="left" wrapText="1"/>
    </xf>
    <xf numFmtId="0" fontId="62" fillId="0" borderId="52" xfId="0" applyFont="1" applyBorder="1" applyAlignment="1">
      <alignment horizontal="center" wrapText="1"/>
    </xf>
    <xf numFmtId="0" fontId="62" fillId="0" borderId="53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2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5" zoomScaleNormal="125" zoomScalePageLayoutView="0" workbookViewId="0" topLeftCell="A1">
      <selection activeCell="F15" sqref="F15"/>
    </sheetView>
  </sheetViews>
  <sheetFormatPr defaultColWidth="11.00390625" defaultRowHeight="15.75"/>
  <cols>
    <col min="1" max="1" width="8.875" style="41" customWidth="1"/>
    <col min="2" max="2" width="16.125" style="78" customWidth="1"/>
    <col min="3" max="3" width="33.875" style="41" customWidth="1"/>
    <col min="4" max="4" width="8.625" style="41" customWidth="1"/>
    <col min="5" max="5" width="8.375" style="42" customWidth="1"/>
    <col min="6" max="6" width="9.625" style="42" customWidth="1"/>
    <col min="7" max="7" width="8.375" style="42" customWidth="1"/>
    <col min="8" max="8" width="17.00390625" style="111" customWidth="1"/>
    <col min="9" max="9" width="6.00390625" style="41" customWidth="1"/>
    <col min="10" max="12" width="10.125" style="41" customWidth="1"/>
    <col min="13" max="13" width="13.125" style="79" customWidth="1"/>
    <col min="14" max="17" width="8.875" style="42" customWidth="1"/>
    <col min="18" max="18" width="12.375" style="41" bestFit="1" customWidth="1"/>
    <col min="19" max="19" width="17.125" style="41" customWidth="1"/>
    <col min="20" max="16384" width="8.875" style="41" customWidth="1"/>
  </cols>
  <sheetData>
    <row r="1" spans="2:13" ht="13.5" thickBot="1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2:18" ht="36" customHeight="1" thickBot="1">
      <c r="B2" s="138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25"/>
    </row>
    <row r="3" spans="2:18" ht="114" customHeight="1" thickBot="1">
      <c r="B3" s="141" t="s">
        <v>32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26"/>
    </row>
    <row r="4" spans="1:18" ht="21" customHeight="1" thickBot="1">
      <c r="A4" s="149" t="s">
        <v>69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4" t="s">
        <v>22</v>
      </c>
      <c r="O4" s="145"/>
      <c r="P4" s="145"/>
      <c r="Q4" s="145"/>
      <c r="R4" s="146"/>
    </row>
    <row r="5" spans="1:19" s="43" customFormat="1" ht="66" thickBot="1">
      <c r="A5" s="129" t="s">
        <v>38</v>
      </c>
      <c r="B5" s="80" t="s">
        <v>30</v>
      </c>
      <c r="C5" s="130" t="s">
        <v>68</v>
      </c>
      <c r="D5" s="129" t="s">
        <v>26</v>
      </c>
      <c r="E5" s="129" t="s">
        <v>8</v>
      </c>
      <c r="F5" s="131" t="s">
        <v>7</v>
      </c>
      <c r="G5" s="129" t="s">
        <v>9</v>
      </c>
      <c r="H5" s="131" t="s">
        <v>3</v>
      </c>
      <c r="I5" s="132" t="s">
        <v>39</v>
      </c>
      <c r="J5" s="133" t="s">
        <v>27</v>
      </c>
      <c r="K5" s="129" t="s">
        <v>28</v>
      </c>
      <c r="L5" s="131" t="s">
        <v>29</v>
      </c>
      <c r="M5" s="128" t="s">
        <v>5</v>
      </c>
      <c r="N5" s="134" t="s">
        <v>19</v>
      </c>
      <c r="O5" s="135" t="s">
        <v>20</v>
      </c>
      <c r="P5" s="135" t="s">
        <v>33</v>
      </c>
      <c r="Q5" s="135" t="s">
        <v>21</v>
      </c>
      <c r="R5" s="136" t="s">
        <v>34</v>
      </c>
      <c r="S5" s="92" t="s">
        <v>35</v>
      </c>
    </row>
    <row r="6" spans="1:19" s="43" customFormat="1" ht="45.75" customHeight="1">
      <c r="A6" s="47" t="s">
        <v>40</v>
      </c>
      <c r="B6" s="70" t="s">
        <v>41</v>
      </c>
      <c r="C6" s="63" t="s">
        <v>42</v>
      </c>
      <c r="D6" s="64" t="s">
        <v>43</v>
      </c>
      <c r="E6" s="66" t="s">
        <v>44</v>
      </c>
      <c r="F6" s="65" t="s">
        <v>44</v>
      </c>
      <c r="G6" s="66" t="s">
        <v>45</v>
      </c>
      <c r="H6" s="108" t="s">
        <v>46</v>
      </c>
      <c r="I6" s="83">
        <v>4</v>
      </c>
      <c r="J6" s="106">
        <v>10000</v>
      </c>
      <c r="K6" s="72"/>
      <c r="L6" s="67"/>
      <c r="M6" s="127">
        <f aca="true" t="shared" si="0" ref="M6:M11">J6+K6+L6</f>
        <v>10000</v>
      </c>
      <c r="N6" s="88"/>
      <c r="O6" s="38"/>
      <c r="P6" s="38"/>
      <c r="Q6" s="38"/>
      <c r="R6" s="73"/>
      <c r="S6" s="43" t="s">
        <v>58</v>
      </c>
    </row>
    <row r="7" spans="1:19" s="43" customFormat="1" ht="54.75" customHeight="1">
      <c r="A7" s="48" t="s">
        <v>40</v>
      </c>
      <c r="B7" s="70" t="s">
        <v>41</v>
      </c>
      <c r="C7" s="49" t="s">
        <v>47</v>
      </c>
      <c r="D7" s="64" t="s">
        <v>43</v>
      </c>
      <c r="E7" s="66" t="s">
        <v>44</v>
      </c>
      <c r="F7" s="65" t="s">
        <v>44</v>
      </c>
      <c r="G7" s="66" t="s">
        <v>45</v>
      </c>
      <c r="H7" s="108" t="s">
        <v>57</v>
      </c>
      <c r="I7" s="83">
        <v>3</v>
      </c>
      <c r="J7" s="107">
        <f>I7*10560</f>
        <v>31680</v>
      </c>
      <c r="K7" s="71"/>
      <c r="L7" s="67"/>
      <c r="M7" s="81">
        <f t="shared" si="0"/>
        <v>31680</v>
      </c>
      <c r="N7" s="89"/>
      <c r="O7" s="39"/>
      <c r="P7" s="39"/>
      <c r="Q7" s="39"/>
      <c r="R7" s="44"/>
      <c r="S7" s="43" t="s">
        <v>58</v>
      </c>
    </row>
    <row r="8" spans="1:19" s="43" customFormat="1" ht="20.25" customHeight="1">
      <c r="A8" s="48" t="s">
        <v>40</v>
      </c>
      <c r="B8" s="70" t="s">
        <v>41</v>
      </c>
      <c r="C8" s="49" t="s">
        <v>48</v>
      </c>
      <c r="D8" s="64" t="s">
        <v>43</v>
      </c>
      <c r="E8" s="66" t="s">
        <v>44</v>
      </c>
      <c r="F8" s="65" t="s">
        <v>44</v>
      </c>
      <c r="G8" s="66" t="s">
        <v>45</v>
      </c>
      <c r="H8" s="108" t="s">
        <v>49</v>
      </c>
      <c r="I8" s="83">
        <v>3</v>
      </c>
      <c r="J8" s="107">
        <v>4500</v>
      </c>
      <c r="K8" s="71"/>
      <c r="L8" s="67"/>
      <c r="M8" s="81">
        <f t="shared" si="0"/>
        <v>4500</v>
      </c>
      <c r="N8" s="89"/>
      <c r="O8" s="39"/>
      <c r="P8" s="39"/>
      <c r="Q8" s="39"/>
      <c r="R8" s="44"/>
      <c r="S8" s="43" t="s">
        <v>58</v>
      </c>
    </row>
    <row r="9" spans="1:19" s="43" customFormat="1" ht="55.5" customHeight="1">
      <c r="A9" s="48" t="s">
        <v>40</v>
      </c>
      <c r="B9" s="70" t="s">
        <v>41</v>
      </c>
      <c r="C9" s="49" t="s">
        <v>54</v>
      </c>
      <c r="D9" s="64" t="s">
        <v>43</v>
      </c>
      <c r="E9" s="66" t="s">
        <v>44</v>
      </c>
      <c r="F9" s="65" t="s">
        <v>44</v>
      </c>
      <c r="G9" s="66" t="s">
        <v>45</v>
      </c>
      <c r="H9" s="108" t="s">
        <v>50</v>
      </c>
      <c r="I9" s="83">
        <v>3</v>
      </c>
      <c r="J9" s="107">
        <v>31500</v>
      </c>
      <c r="K9" s="71"/>
      <c r="L9" s="67"/>
      <c r="M9" s="81">
        <f t="shared" si="0"/>
        <v>31500</v>
      </c>
      <c r="N9" s="89"/>
      <c r="O9" s="39"/>
      <c r="P9" s="39"/>
      <c r="Q9" s="39"/>
      <c r="R9" s="44"/>
      <c r="S9" s="43" t="s">
        <v>58</v>
      </c>
    </row>
    <row r="10" spans="1:19" s="43" customFormat="1" ht="37.5" customHeight="1">
      <c r="A10" s="48" t="s">
        <v>40</v>
      </c>
      <c r="B10" s="70" t="s">
        <v>41</v>
      </c>
      <c r="C10" s="49" t="s">
        <v>53</v>
      </c>
      <c r="D10" s="64" t="s">
        <v>43</v>
      </c>
      <c r="E10" s="66" t="s">
        <v>44</v>
      </c>
      <c r="F10" s="65" t="s">
        <v>44</v>
      </c>
      <c r="G10" s="66" t="s">
        <v>45</v>
      </c>
      <c r="H10" s="109" t="s">
        <v>51</v>
      </c>
      <c r="I10" s="83">
        <v>3</v>
      </c>
      <c r="J10" s="107">
        <v>15000</v>
      </c>
      <c r="K10" s="71"/>
      <c r="L10" s="67"/>
      <c r="M10" s="81">
        <f t="shared" si="0"/>
        <v>15000</v>
      </c>
      <c r="N10" s="89"/>
      <c r="O10" s="39"/>
      <c r="P10" s="39"/>
      <c r="Q10" s="39"/>
      <c r="R10" s="44"/>
      <c r="S10" s="43" t="s">
        <v>58</v>
      </c>
    </row>
    <row r="11" spans="1:19" ht="54" customHeight="1">
      <c r="A11" s="48" t="s">
        <v>40</v>
      </c>
      <c r="B11" s="70" t="s">
        <v>41</v>
      </c>
      <c r="C11" s="49" t="s">
        <v>55</v>
      </c>
      <c r="D11" s="64" t="s">
        <v>43</v>
      </c>
      <c r="E11" s="66" t="s">
        <v>44</v>
      </c>
      <c r="F11" s="65" t="s">
        <v>44</v>
      </c>
      <c r="G11" s="66" t="s">
        <v>45</v>
      </c>
      <c r="H11" s="109" t="s">
        <v>52</v>
      </c>
      <c r="I11" s="84">
        <v>3</v>
      </c>
      <c r="J11" s="107">
        <v>15000</v>
      </c>
      <c r="K11" s="71"/>
      <c r="L11" s="62"/>
      <c r="M11" s="81">
        <f t="shared" si="0"/>
        <v>15000</v>
      </c>
      <c r="N11" s="90"/>
      <c r="O11" s="45"/>
      <c r="P11" s="45"/>
      <c r="Q11" s="45"/>
      <c r="R11" s="40"/>
      <c r="S11" s="43" t="s">
        <v>58</v>
      </c>
    </row>
    <row r="12" spans="1:18" ht="28.5" customHeight="1">
      <c r="A12" s="48" t="s">
        <v>40</v>
      </c>
      <c r="B12" s="70" t="s">
        <v>41</v>
      </c>
      <c r="C12" s="51" t="s">
        <v>59</v>
      </c>
      <c r="D12" s="64" t="s">
        <v>63</v>
      </c>
      <c r="E12" s="66" t="s">
        <v>44</v>
      </c>
      <c r="F12" s="65" t="s">
        <v>61</v>
      </c>
      <c r="G12" s="66">
        <v>3</v>
      </c>
      <c r="H12" s="110" t="s">
        <v>6</v>
      </c>
      <c r="I12" s="84">
        <v>1</v>
      </c>
      <c r="J12" s="107">
        <v>1299</v>
      </c>
      <c r="K12" s="71">
        <f>J12*0.09</f>
        <v>116.91</v>
      </c>
      <c r="L12" s="62"/>
      <c r="M12" s="81">
        <f>1299+167</f>
        <v>1466</v>
      </c>
      <c r="N12" s="90"/>
      <c r="O12" s="45"/>
      <c r="P12" s="45"/>
      <c r="Q12" s="45"/>
      <c r="R12" s="40"/>
    </row>
    <row r="13" spans="1:19" ht="25.5" customHeight="1">
      <c r="A13" s="48" t="s">
        <v>40</v>
      </c>
      <c r="B13" s="70" t="s">
        <v>41</v>
      </c>
      <c r="C13" s="51" t="s">
        <v>60</v>
      </c>
      <c r="D13" s="64" t="s">
        <v>63</v>
      </c>
      <c r="E13" s="66" t="s">
        <v>44</v>
      </c>
      <c r="F13" s="65" t="s">
        <v>61</v>
      </c>
      <c r="G13" s="66">
        <v>3</v>
      </c>
      <c r="H13" s="109" t="s">
        <v>6</v>
      </c>
      <c r="I13" s="84">
        <v>1</v>
      </c>
      <c r="J13" s="107">
        <v>1299</v>
      </c>
      <c r="K13" s="71">
        <f>J13*0.09</f>
        <v>116.91</v>
      </c>
      <c r="L13" s="62"/>
      <c r="M13" s="81">
        <f>1299+167</f>
        <v>1466</v>
      </c>
      <c r="N13" s="90"/>
      <c r="O13" s="45"/>
      <c r="P13" s="45"/>
      <c r="Q13" s="45"/>
      <c r="R13" s="40"/>
      <c r="S13" s="43" t="s">
        <v>58</v>
      </c>
    </row>
    <row r="14" spans="1:19" ht="45" customHeight="1">
      <c r="A14" s="48" t="s">
        <v>40</v>
      </c>
      <c r="B14" s="70" t="s">
        <v>41</v>
      </c>
      <c r="C14" s="51" t="s">
        <v>65</v>
      </c>
      <c r="D14" s="64" t="s">
        <v>63</v>
      </c>
      <c r="E14" s="57" t="s">
        <v>44</v>
      </c>
      <c r="F14" s="59" t="s">
        <v>61</v>
      </c>
      <c r="G14" s="61">
        <v>3</v>
      </c>
      <c r="H14" s="109"/>
      <c r="I14" s="84">
        <v>1</v>
      </c>
      <c r="J14" s="85">
        <v>550</v>
      </c>
      <c r="K14" s="71">
        <f>J14*0.09</f>
        <v>49.5</v>
      </c>
      <c r="L14" s="62"/>
      <c r="M14" s="81">
        <f aca="true" t="shared" si="1" ref="M14:M27">J14+K14+L14</f>
        <v>599.5</v>
      </c>
      <c r="N14" s="90"/>
      <c r="O14" s="45"/>
      <c r="P14" s="45"/>
      <c r="Q14" s="45"/>
      <c r="R14" s="40"/>
      <c r="S14" s="43" t="s">
        <v>58</v>
      </c>
    </row>
    <row r="15" spans="1:19" ht="42" customHeight="1">
      <c r="A15" s="48" t="s">
        <v>40</v>
      </c>
      <c r="B15" s="70" t="s">
        <v>41</v>
      </c>
      <c r="C15" s="51" t="s">
        <v>66</v>
      </c>
      <c r="D15" s="64" t="s">
        <v>64</v>
      </c>
      <c r="E15" s="57" t="s">
        <v>62</v>
      </c>
      <c r="F15" s="59" t="s">
        <v>61</v>
      </c>
      <c r="G15" s="61"/>
      <c r="H15" s="109"/>
      <c r="I15" s="84">
        <v>1</v>
      </c>
      <c r="J15" s="85">
        <v>1000</v>
      </c>
      <c r="K15" s="71"/>
      <c r="L15" s="62"/>
      <c r="M15" s="81">
        <v>1000</v>
      </c>
      <c r="N15" s="90"/>
      <c r="O15" s="45"/>
      <c r="P15" s="45"/>
      <c r="Q15" s="45"/>
      <c r="R15" s="44"/>
      <c r="S15" s="43" t="s">
        <v>58</v>
      </c>
    </row>
    <row r="16" spans="1:18" ht="15.75">
      <c r="A16" s="48" t="s">
        <v>40</v>
      </c>
      <c r="B16" s="77"/>
      <c r="C16" s="51"/>
      <c r="D16" s="53"/>
      <c r="E16" s="58"/>
      <c r="F16" s="55"/>
      <c r="G16" s="58"/>
      <c r="H16" s="109"/>
      <c r="I16" s="84"/>
      <c r="J16" s="85"/>
      <c r="K16" s="71"/>
      <c r="L16" s="59"/>
      <c r="M16" s="81">
        <f t="shared" si="1"/>
        <v>0</v>
      </c>
      <c r="N16" s="89"/>
      <c r="O16" s="39"/>
      <c r="P16" s="39"/>
      <c r="Q16" s="39"/>
      <c r="R16" s="44" t="s">
        <v>6</v>
      </c>
    </row>
    <row r="17" spans="1:18" ht="15.75">
      <c r="A17" s="48"/>
      <c r="B17" s="77"/>
      <c r="C17" s="51"/>
      <c r="D17" s="53"/>
      <c r="E17" s="58"/>
      <c r="F17" s="55"/>
      <c r="G17" s="58"/>
      <c r="H17" s="109"/>
      <c r="I17" s="84"/>
      <c r="J17" s="85"/>
      <c r="K17" s="71"/>
      <c r="L17" s="59"/>
      <c r="M17" s="81">
        <f t="shared" si="1"/>
        <v>0</v>
      </c>
      <c r="N17" s="89"/>
      <c r="O17" s="39"/>
      <c r="P17" s="39"/>
      <c r="Q17" s="39"/>
      <c r="R17" s="44"/>
    </row>
    <row r="18" spans="1:18" ht="16.5" customHeight="1">
      <c r="A18" s="48"/>
      <c r="B18" s="77"/>
      <c r="C18" s="50"/>
      <c r="D18" s="52"/>
      <c r="E18" s="56"/>
      <c r="F18" s="54"/>
      <c r="G18" s="60"/>
      <c r="H18" s="109"/>
      <c r="I18" s="84"/>
      <c r="J18" s="85"/>
      <c r="K18" s="71"/>
      <c r="L18" s="59"/>
      <c r="M18" s="81">
        <f t="shared" si="1"/>
        <v>0</v>
      </c>
      <c r="N18" s="90"/>
      <c r="O18" s="45"/>
      <c r="P18" s="45"/>
      <c r="Q18" s="45"/>
      <c r="R18" s="44"/>
    </row>
    <row r="19" spans="1:18" ht="16.5" customHeight="1">
      <c r="A19" s="48"/>
      <c r="B19" s="77"/>
      <c r="C19" s="50"/>
      <c r="D19" s="52"/>
      <c r="E19" s="56"/>
      <c r="F19" s="54"/>
      <c r="G19" s="60"/>
      <c r="H19" s="109"/>
      <c r="I19" s="84"/>
      <c r="J19" s="85"/>
      <c r="K19" s="71"/>
      <c r="L19" s="59"/>
      <c r="M19" s="81">
        <f t="shared" si="1"/>
        <v>0</v>
      </c>
      <c r="N19" s="90"/>
      <c r="O19" s="45"/>
      <c r="P19" s="45"/>
      <c r="Q19" s="45"/>
      <c r="R19" s="44"/>
    </row>
    <row r="20" spans="1:18" ht="16.5" customHeight="1">
      <c r="A20" s="48"/>
      <c r="B20" s="77"/>
      <c r="C20" s="50"/>
      <c r="D20" s="52"/>
      <c r="E20" s="56"/>
      <c r="F20" s="54"/>
      <c r="G20" s="60"/>
      <c r="H20" s="109"/>
      <c r="I20" s="84"/>
      <c r="J20" s="84"/>
      <c r="K20" s="71"/>
      <c r="L20" s="59"/>
      <c r="M20" s="81">
        <f t="shared" si="1"/>
        <v>0</v>
      </c>
      <c r="N20" s="90"/>
      <c r="O20" s="45"/>
      <c r="P20" s="45"/>
      <c r="Q20" s="45"/>
      <c r="R20" s="44"/>
    </row>
    <row r="21" spans="1:18" ht="16.5" customHeight="1">
      <c r="A21" s="48"/>
      <c r="B21" s="77"/>
      <c r="C21" s="50"/>
      <c r="D21" s="52"/>
      <c r="E21" s="56"/>
      <c r="F21" s="54"/>
      <c r="G21" s="56"/>
      <c r="H21" s="109"/>
      <c r="I21" s="84"/>
      <c r="J21" s="84"/>
      <c r="K21" s="71"/>
      <c r="L21" s="59"/>
      <c r="M21" s="81">
        <f t="shared" si="1"/>
        <v>0</v>
      </c>
      <c r="N21" s="90"/>
      <c r="O21" s="45"/>
      <c r="P21" s="45"/>
      <c r="Q21" s="45"/>
      <c r="R21" s="40"/>
    </row>
    <row r="22" spans="1:18" ht="16.5" customHeight="1">
      <c r="A22" s="48"/>
      <c r="B22" s="77"/>
      <c r="C22" s="50"/>
      <c r="D22" s="52"/>
      <c r="E22" s="56"/>
      <c r="F22" s="54"/>
      <c r="G22" s="56"/>
      <c r="H22" s="109"/>
      <c r="I22" s="84"/>
      <c r="J22" s="84"/>
      <c r="K22" s="71"/>
      <c r="L22" s="59"/>
      <c r="M22" s="81">
        <f t="shared" si="1"/>
        <v>0</v>
      </c>
      <c r="N22" s="90"/>
      <c r="O22" s="45"/>
      <c r="P22" s="45"/>
      <c r="Q22" s="45"/>
      <c r="R22" s="40"/>
    </row>
    <row r="23" spans="1:18" ht="16.5" customHeight="1">
      <c r="A23" s="48"/>
      <c r="B23" s="77"/>
      <c r="C23" s="50"/>
      <c r="D23" s="52"/>
      <c r="E23" s="56"/>
      <c r="F23" s="54"/>
      <c r="G23" s="56"/>
      <c r="H23" s="109"/>
      <c r="I23" s="84"/>
      <c r="J23" s="84"/>
      <c r="K23" s="71"/>
      <c r="L23" s="59"/>
      <c r="M23" s="81">
        <f t="shared" si="1"/>
        <v>0</v>
      </c>
      <c r="N23" s="90"/>
      <c r="O23" s="45"/>
      <c r="P23" s="45"/>
      <c r="Q23" s="45"/>
      <c r="R23" s="40"/>
    </row>
    <row r="24" spans="1:18" ht="16.5" customHeight="1">
      <c r="A24" s="48"/>
      <c r="B24" s="77"/>
      <c r="C24" s="50"/>
      <c r="D24" s="52"/>
      <c r="E24" s="56"/>
      <c r="F24" s="54"/>
      <c r="G24" s="56"/>
      <c r="H24" s="109"/>
      <c r="I24" s="84"/>
      <c r="J24" s="84"/>
      <c r="K24" s="71"/>
      <c r="L24" s="59"/>
      <c r="M24" s="81">
        <f t="shared" si="1"/>
        <v>0</v>
      </c>
      <c r="N24" s="90"/>
      <c r="O24" s="45"/>
      <c r="P24" s="45"/>
      <c r="Q24" s="45"/>
      <c r="R24" s="40"/>
    </row>
    <row r="25" spans="1:18" ht="16.5" customHeight="1">
      <c r="A25" s="48"/>
      <c r="B25" s="77"/>
      <c r="C25" s="50"/>
      <c r="D25" s="52"/>
      <c r="E25" s="56"/>
      <c r="F25" s="54"/>
      <c r="G25" s="56"/>
      <c r="H25" s="109"/>
      <c r="I25" s="84"/>
      <c r="J25" s="84"/>
      <c r="K25" s="71"/>
      <c r="L25" s="59"/>
      <c r="M25" s="81">
        <f t="shared" si="1"/>
        <v>0</v>
      </c>
      <c r="N25" s="90"/>
      <c r="O25" s="45"/>
      <c r="P25" s="45"/>
      <c r="Q25" s="45"/>
      <c r="R25" s="44"/>
    </row>
    <row r="26" spans="1:18" ht="16.5" customHeight="1">
      <c r="A26" s="48"/>
      <c r="B26" s="77"/>
      <c r="C26" s="50"/>
      <c r="D26" s="52"/>
      <c r="E26" s="56"/>
      <c r="F26" s="54"/>
      <c r="G26" s="56"/>
      <c r="H26" s="109"/>
      <c r="I26" s="84"/>
      <c r="J26" s="84"/>
      <c r="K26" s="71"/>
      <c r="L26" s="59"/>
      <c r="M26" s="81">
        <f t="shared" si="1"/>
        <v>0</v>
      </c>
      <c r="N26" s="90"/>
      <c r="O26" s="45"/>
      <c r="P26" s="45"/>
      <c r="Q26" s="45"/>
      <c r="R26" s="44"/>
    </row>
    <row r="27" spans="1:18" ht="16.5" customHeight="1" thickBot="1">
      <c r="A27" s="113"/>
      <c r="B27" s="114"/>
      <c r="C27" s="115"/>
      <c r="D27" s="113"/>
      <c r="E27" s="58"/>
      <c r="F27" s="55"/>
      <c r="G27" s="58"/>
      <c r="H27" s="116"/>
      <c r="I27" s="117"/>
      <c r="J27" s="117"/>
      <c r="K27" s="118"/>
      <c r="L27" s="55"/>
      <c r="M27" s="119">
        <f t="shared" si="1"/>
        <v>0</v>
      </c>
      <c r="N27" s="91"/>
      <c r="O27" s="46"/>
      <c r="P27" s="46"/>
      <c r="Q27" s="46"/>
      <c r="R27" s="120"/>
    </row>
    <row r="28" spans="1:18" ht="48.75" customHeight="1" thickBot="1">
      <c r="A28" s="147" t="s">
        <v>23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21">
        <f>SUM(M6:M27)</f>
        <v>112211.5</v>
      </c>
      <c r="N28" s="122">
        <f>SUM(N6:N27)</f>
        <v>0</v>
      </c>
      <c r="O28" s="123">
        <f>SUM(O6:O27)</f>
        <v>0</v>
      </c>
      <c r="P28" s="123">
        <f>SUM(P6:P27)</f>
        <v>0</v>
      </c>
      <c r="Q28" s="123">
        <f>SUM(Q6:Q27)</f>
        <v>0</v>
      </c>
      <c r="R28" s="124">
        <f>SUM(R6:R27)</f>
        <v>0</v>
      </c>
    </row>
  </sheetData>
  <sheetProtection/>
  <mergeCells count="6">
    <mergeCell ref="B1:M1"/>
    <mergeCell ref="B2:Q2"/>
    <mergeCell ref="B3:Q3"/>
    <mergeCell ref="N4:R4"/>
    <mergeCell ref="A28:L28"/>
    <mergeCell ref="A4:M4"/>
  </mergeCells>
  <printOptions/>
  <pageMargins left="0.95" right="0.45" top="1" bottom="0.75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8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8.875" style="14" customWidth="1"/>
    <col min="17" max="17" width="12.375" style="1" bestFit="1" customWidth="1"/>
    <col min="18" max="18" width="16.125" style="1" customWidth="1"/>
    <col min="19" max="16384" width="8.875" style="1" customWidth="1"/>
  </cols>
  <sheetData>
    <row r="1" spans="2:12" ht="13.5"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2:16" ht="36" customHeight="1">
      <c r="B2" s="151" t="s">
        <v>36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2:16" ht="27" customHeight="1" thickBot="1">
      <c r="B3" s="154" t="s">
        <v>24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56" t="s">
        <v>22</v>
      </c>
      <c r="N4" s="157"/>
      <c r="O4" s="157"/>
      <c r="P4" s="157"/>
      <c r="Q4" s="157"/>
      <c r="R4" s="95"/>
    </row>
    <row r="5" spans="1:18" s="12" customFormat="1" ht="69" thickBot="1">
      <c r="A5" s="8" t="s">
        <v>18</v>
      </c>
      <c r="B5" s="80" t="s">
        <v>30</v>
      </c>
      <c r="C5" s="103" t="s">
        <v>25</v>
      </c>
      <c r="D5" s="68" t="s">
        <v>8</v>
      </c>
      <c r="E5" s="69" t="s">
        <v>7</v>
      </c>
      <c r="F5" s="68" t="s">
        <v>9</v>
      </c>
      <c r="G5" s="69" t="s">
        <v>3</v>
      </c>
      <c r="H5" s="74" t="s">
        <v>4</v>
      </c>
      <c r="I5" s="86" t="s">
        <v>27</v>
      </c>
      <c r="J5" s="68" t="s">
        <v>28</v>
      </c>
      <c r="K5" s="68" t="s">
        <v>29</v>
      </c>
      <c r="L5" s="105" t="s">
        <v>5</v>
      </c>
      <c r="M5" s="87" t="s">
        <v>19</v>
      </c>
      <c r="N5" s="75" t="s">
        <v>20</v>
      </c>
      <c r="O5" s="75" t="s">
        <v>33</v>
      </c>
      <c r="P5" s="75" t="s">
        <v>21</v>
      </c>
      <c r="Q5" s="76" t="s">
        <v>34</v>
      </c>
      <c r="R5" s="96" t="s">
        <v>35</v>
      </c>
    </row>
    <row r="6" spans="1:18" s="12" customFormat="1" ht="44.25" customHeight="1">
      <c r="A6" s="28"/>
      <c r="B6" s="29"/>
      <c r="C6" s="102"/>
      <c r="D6" s="26"/>
      <c r="E6" s="26"/>
      <c r="F6" s="26"/>
      <c r="G6" s="31"/>
      <c r="H6" s="30"/>
      <c r="I6" s="31">
        <f>G6*H6</f>
        <v>0</v>
      </c>
      <c r="J6" s="93"/>
      <c r="K6" s="93"/>
      <c r="L6" s="104">
        <f>I6+J6+K6</f>
        <v>0</v>
      </c>
      <c r="M6" s="97"/>
      <c r="N6" s="35"/>
      <c r="O6" s="35"/>
      <c r="P6" s="35"/>
      <c r="Q6" s="35"/>
      <c r="R6" s="98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93"/>
      <c r="K7" s="93"/>
      <c r="L7" s="16">
        <f>I7+J7+K7</f>
        <v>0</v>
      </c>
      <c r="M7" s="97"/>
      <c r="N7" s="35"/>
      <c r="O7" s="35"/>
      <c r="P7" s="35"/>
      <c r="Q7" s="36"/>
      <c r="R7" s="98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93"/>
      <c r="K8" s="93"/>
      <c r="L8" s="16">
        <f>I8+J8+K8</f>
        <v>0</v>
      </c>
      <c r="M8" s="97"/>
      <c r="N8" s="35"/>
      <c r="O8" s="35"/>
      <c r="P8" s="35"/>
      <c r="Q8" s="36"/>
      <c r="R8" s="98"/>
    </row>
    <row r="9" spans="1:18" ht="48.75" customHeight="1" thickBot="1">
      <c r="A9" s="37" t="s">
        <v>23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94">
        <f aca="true" t="shared" si="0" ref="L9:Q9">SUM(L6:L8)</f>
        <v>0</v>
      </c>
      <c r="M9" s="99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1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C10" sqref="C10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2:11" ht="15.75">
      <c r="B2" s="158" t="s">
        <v>37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5" ht="43.5" customHeight="1">
      <c r="B3" s="160" t="s">
        <v>67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55.5" customHeight="1" thickBot="1">
      <c r="B4" s="162" t="s">
        <v>16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s="1" customFormat="1" ht="72" customHeight="1">
      <c r="A5" s="23" t="s">
        <v>17</v>
      </c>
      <c r="B5" s="20" t="s">
        <v>2</v>
      </c>
      <c r="C5" s="8" t="s">
        <v>10</v>
      </c>
      <c r="D5" s="8" t="s">
        <v>13</v>
      </c>
      <c r="E5" s="8" t="s">
        <v>8</v>
      </c>
      <c r="F5" s="8" t="s">
        <v>7</v>
      </c>
      <c r="G5" s="8" t="s">
        <v>9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14</v>
      </c>
      <c r="M5" s="35" t="s">
        <v>15</v>
      </c>
      <c r="N5" s="35" t="s">
        <v>12</v>
      </c>
      <c r="O5" s="35" t="s">
        <v>11</v>
      </c>
      <c r="P5" s="27" t="s">
        <v>31</v>
      </c>
    </row>
    <row r="6" spans="1:16" ht="30.75" customHeight="1">
      <c r="A6" s="24" t="s">
        <v>6</v>
      </c>
      <c r="B6" s="21" t="s">
        <v>6</v>
      </c>
      <c r="C6" s="112" t="s">
        <v>6</v>
      </c>
      <c r="D6" s="2"/>
      <c r="E6" s="2"/>
      <c r="F6" s="2" t="s">
        <v>6</v>
      </c>
      <c r="G6" s="2" t="s">
        <v>6</v>
      </c>
      <c r="H6" s="3" t="s">
        <v>6</v>
      </c>
      <c r="I6" s="4" t="s">
        <v>6</v>
      </c>
      <c r="J6" s="2" t="s">
        <v>6</v>
      </c>
      <c r="K6" s="16" t="s">
        <v>6</v>
      </c>
      <c r="L6" s="36"/>
      <c r="M6" s="82"/>
      <c r="N6" s="82"/>
      <c r="O6" s="82"/>
      <c r="P6" s="19"/>
    </row>
    <row r="7" spans="1:16" ht="15.75">
      <c r="A7" s="24" t="s">
        <v>6</v>
      </c>
      <c r="B7" s="21" t="s">
        <v>6</v>
      </c>
      <c r="C7" s="112" t="s">
        <v>6</v>
      </c>
      <c r="D7" s="27"/>
      <c r="E7" s="27"/>
      <c r="F7" s="27" t="s">
        <v>6</v>
      </c>
      <c r="G7" s="27" t="s">
        <v>6</v>
      </c>
      <c r="H7" s="3" t="s">
        <v>6</v>
      </c>
      <c r="I7" s="4" t="s">
        <v>6</v>
      </c>
      <c r="J7" s="27" t="s">
        <v>6</v>
      </c>
      <c r="K7" s="16" t="s">
        <v>6</v>
      </c>
      <c r="L7" s="36"/>
      <c r="M7" s="82"/>
      <c r="N7" s="82"/>
      <c r="O7" s="82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aca="true" t="shared" si="0" ref="K8:K19">H8*I8</f>
        <v>0</v>
      </c>
      <c r="L8" s="36"/>
      <c r="M8" s="82"/>
      <c r="N8" s="82"/>
      <c r="O8" s="82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82"/>
      <c r="N9" s="82"/>
      <c r="O9" s="82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82"/>
      <c r="N10" s="82"/>
      <c r="O10" s="82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82"/>
      <c r="N11" s="82"/>
      <c r="O11" s="82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82"/>
      <c r="N12" s="82"/>
      <c r="O12" s="82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82"/>
      <c r="N13" s="82"/>
      <c r="O13" s="82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82"/>
      <c r="N14" s="82"/>
      <c r="O14" s="82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82"/>
      <c r="N15" s="82"/>
      <c r="O15" s="82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82"/>
      <c r="N16" s="82"/>
      <c r="O16" s="82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82"/>
      <c r="N17" s="82"/>
      <c r="O17" s="82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82"/>
      <c r="N18" s="82"/>
      <c r="O18" s="82"/>
      <c r="P18" s="19"/>
    </row>
    <row r="19" spans="1:16" ht="16.5" thickBot="1">
      <c r="A19" s="24"/>
      <c r="B19" s="22"/>
      <c r="C19" s="9"/>
      <c r="D19" s="9"/>
      <c r="E19" s="9"/>
      <c r="F19" s="9"/>
      <c r="G19" s="9"/>
      <c r="H19" s="10">
        <v>0</v>
      </c>
      <c r="I19" s="11">
        <v>0</v>
      </c>
      <c r="J19" s="9"/>
      <c r="K19" s="17">
        <f t="shared" si="0"/>
        <v>0</v>
      </c>
      <c r="L19" s="36"/>
      <c r="M19" s="82"/>
      <c r="N19" s="82"/>
      <c r="O19" s="82"/>
      <c r="P19" s="19"/>
    </row>
    <row r="20" spans="2:12" ht="15.75">
      <c r="B20" s="5"/>
      <c r="C20" s="5"/>
      <c r="D20" s="5"/>
      <c r="E20" s="5"/>
      <c r="F20" s="5"/>
      <c r="G20" s="5"/>
      <c r="H20" s="6">
        <f>SUM(H6:H19)</f>
        <v>0</v>
      </c>
      <c r="I20" s="7"/>
      <c r="J20" s="5"/>
      <c r="K20" s="6">
        <f>SUM(K6:K19)</f>
        <v>0</v>
      </c>
      <c r="L20" s="1"/>
    </row>
    <row r="21" spans="2:12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2019-04-15T16:17:53Z</dcterms:modified>
  <cp:category/>
  <cp:version/>
  <cp:contentType/>
  <cp:contentStatus/>
</cp:coreProperties>
</file>