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0" yWindow="920" windowWidth="32767" windowHeight="1960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<sst xmlns="http://schemas.openxmlformats.org/spreadsheetml/2006/main" count="1289" uniqueCount="266">
  <si>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</si>
  <si>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</si>
  <si>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</si>
  <si>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</si>
  <si>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</si>
  <si>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</si>
  <si>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</si>
  <si>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</si>
  <si>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</si>
  <si>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</si>
  <si>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</si>
  <si>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</si>
  <si>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</si>
  <si>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</si>
  <si>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</si>
  <si>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</si>
  <si>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</si>
  <si>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</si>
  <si>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</si>
  <si>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</si>
  <si>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</si>
  <si>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</si>
  <si>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</si>
  <si>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</si>
  <si>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</si>
  <si>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</si>
  <si>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</si>
  <si>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</si>
  <si>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</si>
  <si>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</si>
  <si>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</si>
  <si>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</si>
  <si>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</si>
  <si>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</si>
  <si>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</si>
  <si>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</si>
  <si>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</si>
  <si>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</si>
  <si>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</si>
  <si>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</si>
  <si>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</si>
  <si>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</si>
  <si>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</si>
  <si>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</si>
  <si>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</si>
  <si>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</si>
  <si>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</si>
  <si>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</si>
  <si>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</si>
  <si>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</si>
  <si>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</si>
  <si>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</si>
  <si>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</si>
  <si>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</si>
  <si>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</si>
  <si>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</si>
  <si>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</si>
  <si>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</si>
  <si>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</si>
  <si>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</si>
  <si>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</si>
  <si>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</si>
  <si>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</si>
  <si>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</si>
  <si>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</si>
  <si>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</si>
  <si>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</si>
  <si>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</si>
  <si>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</si>
  <si>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</si>
  <si>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</si>
  <si>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</si>
  <si>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</si>
  <si>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</si>
  <si>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</si>
  <si>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</si>
  <si>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</si>
  <si>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</si>
  <si>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</si>
  <si>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</si>
  <si>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</si>
  <si>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</si>
  <si>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</si>
  <si>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</si>
  <si>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</si>
  <si>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</si>
  <si>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</si>
  <si>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</si>
  <si>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</si>
  <si>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</si>
  <si>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</si>
  <si>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</si>
  <si>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</si>
  <si>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</si>
  <si>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</si>
  <si>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</si>
  <si>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</si>
  <si>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</si>
  <si>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</si>
  <si>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</si>
  <si>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</si>
  <si>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</si>
  <si>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</si>
  <si>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</si>
  <si>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</si>
  <si>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</si>
  <si>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</si>
  <si>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</si>
  <si>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</si>
  <si>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</si>
  <si>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</si>
  <si>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</si>
  <si>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</si>
  <si>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</si>
  <si>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</si>
  <si>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</si>
  <si>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</si>
  <si>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</si>
  <si>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</si>
  <si>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</si>
  <si>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</si>
  <si>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</si>
  <si>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</si>
  <si>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</si>
  <si>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</si>
  <si>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</si>
  <si>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</si>
  <si>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</si>
  <si>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</si>
  <si>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</si>
  <si>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</si>
  <si>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</si>
  <si>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</si>
  <si>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</si>
  <si>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</si>
  <si>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</si>
  <si>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</si>
  <si>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</si>
  <si>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</si>
  <si>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</si>
  <si>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</si>
  <si>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</si>
  <si>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</si>
  <si>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</si>
  <si>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</si>
  <si>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</si>
  <si>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</si>
  <si>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</si>
  <si>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</si>
  <si>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</si>
  <si>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</si>
  <si>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</si>
  <si>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</si>
  <si>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</si>
  <si>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</si>
  <si>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</si>
  <si>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</si>
  <si>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</si>
  <si>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</si>
  <si>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</si>
  <si>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</si>
  <si>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</si>
  <si>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</si>
  <si>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</si>
  <si>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</si>
  <si>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</si>
  <si>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</si>
  <si>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</si>
  <si>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</si>
  <si>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</si>
  <si>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</si>
  <si>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</si>
  <si>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</si>
  <si>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</si>
  <si>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</si>
  <si>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</si>
  <si>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</si>
  <si>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</si>
  <si>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</si>
  <si>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</si>
  <si>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</si>
  <si>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</si>
  <si>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</si>
  <si>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</si>
  <si>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</si>
  <si>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</si>
  <si>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</si>
  <si>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</si>
  <si>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</si>
  <si>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</si>
  <si>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</si>
  <si>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</si>
  <si>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</si>
  <si>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</si>
  <si>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</si>
  <si>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</si>
  <si>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r>
      <t xml:space="preserve">RESOURCE REQUEST LIST 2019-20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</si>
  <si>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Priority: Critical, Needed, Desirable</t>
  </si>
  <si>
    <r>
      <t xml:space="preserve">Category:
</t>
    </r>
    <r>
      <rPr>
        <sz val="9"/>
        <rFont val="Times New Roman"/>
        <family val="1"/>
      </rPr>
      <t>Equipment,
Facility, or
Other</t>
    </r>
  </si>
  <si>
    <t>Tax
9.00%</t>
  </si>
  <si>
    <t>Asian American Studies</t>
  </si>
  <si>
    <t>Needed to close equity gap</t>
  </si>
  <si>
    <t>Other: counselor load/time</t>
  </si>
  <si>
    <t>Counselors who can work on a more dedicated basis with students in Asian American Studies classes</t>
  </si>
  <si>
    <t>Equity work that requires instructor to pay more individualized attention to all students in the classrom regularly yields numerous cases in which students need counseling for academic, psychological, and personal reasons. The instructor needs more intrusive and ongoing support tied to the classroom to be effective in reaching all students.</t>
  </si>
  <si>
    <t>III.D</t>
  </si>
  <si>
    <t>yes</t>
  </si>
  <si>
    <t>?</t>
  </si>
  <si>
    <t>Other: compensation for student mentors</t>
  </si>
  <si>
    <t xml:space="preserve">Student mentors  in Asian American Studies classes who can be monetarily compensated </t>
  </si>
  <si>
    <t>Equity work that requires the class to be more community-based and peer-led needs the presence of student mentors in the classroom to provide regular guidance, support, and  encouragement to reach all students in the classroom.</t>
  </si>
  <si>
    <t>2 student mentors per quarter*3 quarters=6 student mentors. 8 hours per week * 11 weeks = 80 hours per quarter.80hours* 6 student mentors= 480 hours total at $15 minimum wage per student mentor=.</t>
  </si>
  <si>
    <t>Other: funds to cover cost of student attendance and participation at professional/academic conferences.</t>
  </si>
  <si>
    <t>Funds to cover costs of students to attend and present at professional/academic conferences</t>
  </si>
  <si>
    <t>Equity work that is to involve students in the real-world relevance of their classroom learning and show pathways for academic/intellectual work would benefit from students being able to experience the challenge and success of participating and presenting at professional academic conferences.</t>
  </si>
  <si>
    <t>3 students per year*conference registration ($100/student)+lodging ($150/student)+transporation ($400/student)= $1950.</t>
  </si>
  <si>
    <t>Other: funds to cover costs of classroom speakers and campus events</t>
  </si>
  <si>
    <t>Funds to cover classroom speakers/campus events sponsored by the Asian American Studies department</t>
  </si>
  <si>
    <t>To extend the reach of classroom learning to involve leaders in the field as well as locally active community members, modest compensation to classroom speakers and campus guests would provide honoraria to recognize the value of their contributions to students and the college.</t>
  </si>
  <si>
    <t>3 events per year at $150 per event = $450</t>
  </si>
  <si>
    <t>African American Studies</t>
  </si>
  <si>
    <t>Desireable</t>
  </si>
  <si>
    <t>Other</t>
  </si>
  <si>
    <t xml:space="preserve">Women of Color Healing Retreat </t>
  </si>
  <si>
    <t xml:space="preserve">Women of Color Self-Care Retreat </t>
  </si>
  <si>
    <t>V.H.1</t>
  </si>
  <si>
    <t xml:space="preserve">Chair cites the following publications on or related to the topics of challenging racial battle fatigue, marginalization in the Academy, resisting from the margins, and living with multiple marginality, indicating a body of literature describing the harmful, unhealthy impacts of faculty of color and multiple marginal identities working within the Academy:                             1. Black women in the academy: promises and perils (Benjamin, 1997)
2. Black Women in the Academy: The Secrets to Success and Achievement (Gregory, 1999)
3. Candid reflections on the departure of black women faculty from academe in the united states (Chambers, 2012)
4. Maids of academe: african american women faculty at predominately white institutions (Harley, 2008)
5. Challenging Racial Battle Fatigue on Historically White Campuses: A Critical Race Examination of Race-Related Stress (Smith, W.A., Yosso, T.J., &amp; Solórzano D, 2006)
6. Troubling success: interviews with black female faculty (Edwards &amp; Alexander-Snow, 2011)
7. Double consciousness: the negotiation of intersectionality of identities among academically successful black women (Dickens, 2014)
8.  Incorporation and Marginalization in the Academy: From Border toward Center for Faculty of Color? Race in the Academy: Moving beyond Diversity and toward the Incorporation of Faculty of Color in Predominantly White (Turner, 2003)
9.  Resisting from the Margins: The Coping Strategies of Black Women and Other Women of Color Faculty Members at a Research University (Thomas, 2001)
10.  Women of color in academe: living with multiple marginality (Turner, 2002) </t>
  </si>
  <si>
    <t>See above.</t>
  </si>
  <si>
    <t>ICS</t>
  </si>
  <si>
    <t>Counselors who can work on a more dedicated basis with students in ICSs classes</t>
  </si>
  <si>
    <t xml:space="preserve">Compensation for student mentors  in ICS classes who are often from "targeted" groups and need the money to pursue this leadership activity. </t>
  </si>
  <si>
    <t>Equity work that requires the class to be more community-based and peer-led needs the presence of student mentors in the classroom to provide regular guidance, support, and encouragement to reach all students in the classroom.</t>
  </si>
  <si>
    <t>yes; see IIS request below for cubicle/pod</t>
  </si>
  <si>
    <t>TBD</t>
  </si>
  <si>
    <t>Funds to cover classroom speakers/campus events sponsored by ICS</t>
  </si>
  <si>
    <t>INTL</t>
  </si>
  <si>
    <t>MAND</t>
  </si>
  <si>
    <t>SPAN</t>
  </si>
  <si>
    <t>WMST</t>
  </si>
  <si>
    <t>IIS DIV</t>
  </si>
  <si>
    <t>III.E, V.G</t>
  </si>
  <si>
    <t>30 laptop computers</t>
  </si>
  <si>
    <t>Additional office pod (“cubicle”) in the MCC for dedicated use by Division-specific Counselor and/or MCC Facilities and Web Coordinator, or DASB-funded MCC-Student Center/Web Intern</t>
  </si>
  <si>
    <t>Dean's Summary</t>
  </si>
  <si>
    <t>NO</t>
  </si>
  <si>
    <t>Annual World Languages Expo</t>
  </si>
  <si>
    <t>20+</t>
  </si>
  <si>
    <t>Facilities or Other</t>
  </si>
  <si>
    <t>In lieu of a computer lab, students need to have equitable access to scaffolded instruction/training on required online publisher lab work required for WL courses.</t>
  </si>
  <si>
    <t>V.E</t>
  </si>
  <si>
    <r>
      <t xml:space="preserve">Enhanced support for students: </t>
    </r>
    <r>
      <rPr>
        <sz val="10"/>
        <color indexed="8"/>
        <rFont val="Times New Roman"/>
        <family val="1"/>
      </rPr>
      <t>the SPAN Dept requests $2,000 to host a World Languages Expo event on campus: (1) to promote the study of World Languages at De Anza and in the Bay Area, and (2) to provide support to students in mapping careers and/or tapping into job opportunities that are enhanced by proficiency in one or more World Languages.</t>
    </r>
  </si>
  <si>
    <t>Funding to support adjunct faculty participation</t>
  </si>
  <si>
    <t xml:space="preserve">Compensation for adjunct faculty attendance at a Departmental meetings for in-house professional development. </t>
  </si>
  <si>
    <t>Equity gaps between classes, and even between different sections of the same course taught by different instructors, suggests that there is a need for “inter-instructor reliability” in the delivery of best practices that attend to the needs of our “targeted group” populations.  A simple and direct strategy to address this issue is to provide  compensation for our adjunct faculty for in-house professional development in the sharing of best practices, with opportunities for shadowing/colleague observations, guest lectures to model specific practices, and simply collaboration time.</t>
  </si>
  <si>
    <t>III.C, III.E.</t>
  </si>
  <si>
    <t xml:space="preserve">III.E, </t>
  </si>
  <si>
    <t>NA</t>
  </si>
  <si>
    <t>1 color printer for dean/administrative assistant’s office.</t>
  </si>
  <si>
    <t>Needed for flyers to promote outreach to students and community of courses and intercultural programming held in the MCC.</t>
  </si>
  <si>
    <t>Equipment</t>
  </si>
  <si>
    <t>Needed for outreach to promote enrollment.</t>
  </si>
  <si>
    <t>1 scanner for dean’s use</t>
  </si>
  <si>
    <t>To expidite administrative meetings and tasks where scanning is required, including comminication with division faculty and broader community.</t>
  </si>
  <si>
    <t>5+</t>
  </si>
  <si>
    <r>
      <rPr>
        <b/>
        <sz val="11"/>
        <color indexed="8"/>
        <rFont val="Times New Roman"/>
        <family val="1"/>
      </rPr>
      <t>*</t>
    </r>
    <r>
      <rPr>
        <sz val="10"/>
        <color indexed="8"/>
        <rFont val="Times New Roman"/>
        <family val="1"/>
      </rPr>
      <t xml:space="preserve"> Two 90-mintute meetings per quarter for six instructors.</t>
    </r>
  </si>
  <si>
    <r>
      <t xml:space="preserve">$225.00 </t>
    </r>
    <r>
      <rPr>
        <b/>
        <sz val="11"/>
        <color indexed="8"/>
        <rFont val="Times New Roman"/>
        <family val="1"/>
      </rPr>
      <t>*</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</si>
</sst>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98">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0"/>
      <color indexed="8"/>
      <name val="Times New Roman"/>
      <family val="1"/>
    </font>
    <font>
      <sz val="10"/>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b/>
      <sz val="10"/>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10"/>
      <color rgb="FF000000"/>
      <name val="Times New Roman"/>
      <family val="1"/>
    </font>
    <font>
      <b/>
      <sz val="10"/>
      <color theme="1"/>
      <name val="Times New Roman"/>
      <family val="1"/>
    </font>
    <font>
      <b/>
      <sz val="10"/>
      <color rgb="FF000000"/>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6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6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36">
    <xf numFmtId="0" fontId="0" fillId="0" borderId="0" xfId="0" applyFont="1" applyAlignment="1">
      <alignment/>
    </xf>
    <xf numFmtId="0" fontId="75" fillId="0" borderId="0" xfId="0" applyFont="1" applyAlignment="1">
      <alignment/>
    </xf>
    <xf numFmtId="0" fontId="75" fillId="0" borderId="0" xfId="0" applyFont="1" applyAlignment="1">
      <alignment/>
    </xf>
    <xf numFmtId="0" fontId="76" fillId="0" borderId="0" xfId="0" applyFont="1" applyAlignment="1">
      <alignment vertical="top" wrapText="1"/>
    </xf>
    <xf numFmtId="0" fontId="0" fillId="0" borderId="0" xfId="0" applyAlignment="1">
      <alignment horizontal="center"/>
    </xf>
    <xf numFmtId="0" fontId="75" fillId="0" borderId="0" xfId="0" applyFont="1" applyAlignment="1">
      <alignment horizontal="center"/>
    </xf>
    <xf numFmtId="170" fontId="75" fillId="0" borderId="10" xfId="0" applyNumberFormat="1" applyFont="1" applyBorder="1" applyAlignment="1">
      <alignment/>
    </xf>
    <xf numFmtId="0" fontId="76" fillId="0" borderId="11" xfId="0" applyFont="1" applyBorder="1" applyAlignment="1">
      <alignment horizontal="center" vertical="center" wrapText="1"/>
    </xf>
    <xf numFmtId="0" fontId="75" fillId="0" borderId="12" xfId="0" applyFont="1" applyBorder="1" applyAlignment="1">
      <alignment/>
    </xf>
    <xf numFmtId="0" fontId="75" fillId="0" borderId="13" xfId="0" applyFont="1" applyBorder="1" applyAlignment="1">
      <alignment vertical="top" wrapText="1"/>
    </xf>
    <xf numFmtId="0" fontId="75" fillId="0" borderId="13" xfId="0" applyFont="1" applyBorder="1" applyAlignment="1">
      <alignment vertical="top"/>
    </xf>
    <xf numFmtId="0" fontId="75" fillId="0" borderId="11" xfId="0" applyFont="1" applyBorder="1" applyAlignment="1">
      <alignment/>
    </xf>
    <xf numFmtId="0" fontId="76" fillId="0" borderId="0" xfId="0" applyFont="1" applyAlignment="1">
      <alignment horizontal="center" vertical="center" wrapText="1"/>
    </xf>
    <xf numFmtId="0" fontId="77" fillId="0" borderId="14" xfId="0" applyFont="1" applyBorder="1" applyAlignment="1">
      <alignment horizontal="center" vertical="center" wrapText="1"/>
    </xf>
    <xf numFmtId="0" fontId="76" fillId="0" borderId="15" xfId="0" applyFont="1" applyBorder="1" applyAlignment="1">
      <alignment horizontal="center" vertical="center" wrapText="1"/>
    </xf>
    <xf numFmtId="174" fontId="76" fillId="0" borderId="15" xfId="0" applyNumberFormat="1" applyFont="1" applyBorder="1" applyAlignment="1">
      <alignment horizontal="center" vertical="center" wrapText="1"/>
    </xf>
    <xf numFmtId="0" fontId="77" fillId="0" borderId="16" xfId="0" applyFont="1" applyBorder="1" applyAlignment="1">
      <alignment horizontal="center" vertical="center" wrapText="1"/>
    </xf>
    <xf numFmtId="0" fontId="75" fillId="0" borderId="17" xfId="0" applyFont="1" applyBorder="1" applyAlignment="1">
      <alignment horizontal="left" wrapText="1"/>
    </xf>
    <xf numFmtId="0" fontId="75" fillId="0" borderId="0" xfId="0" applyFont="1" applyAlignment="1">
      <alignment horizontal="left" wrapText="1"/>
    </xf>
    <xf numFmtId="0" fontId="76" fillId="33" borderId="11" xfId="0" applyFont="1" applyFill="1" applyBorder="1" applyAlignment="1">
      <alignment horizontal="center" vertical="center" wrapText="1"/>
    </xf>
    <xf numFmtId="0" fontId="75" fillId="33" borderId="11" xfId="0" applyFont="1" applyFill="1" applyBorder="1" applyAlignment="1">
      <alignment/>
    </xf>
    <xf numFmtId="170" fontId="78" fillId="0" borderId="11" xfId="0" applyNumberFormat="1" applyFont="1" applyBorder="1" applyAlignment="1">
      <alignment horizontal="left" vertical="center"/>
    </xf>
    <xf numFmtId="0" fontId="79" fillId="33" borderId="11" xfId="0" applyFont="1" applyFill="1" applyBorder="1" applyAlignment="1">
      <alignment horizontal="center" vertical="center" wrapText="1"/>
    </xf>
    <xf numFmtId="0" fontId="79" fillId="0" borderId="0" xfId="0" applyFont="1" applyAlignment="1">
      <alignment vertical="center" wrapText="1"/>
    </xf>
    <xf numFmtId="0" fontId="80" fillId="33" borderId="11" xfId="0" applyFont="1" applyFill="1" applyBorder="1" applyAlignment="1">
      <alignment horizontal="center" vertical="center"/>
    </xf>
    <xf numFmtId="0" fontId="79" fillId="33" borderId="18"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81" fillId="34" borderId="20" xfId="0" applyFont="1" applyFill="1" applyBorder="1" applyAlignment="1">
      <alignment horizontal="center" vertical="center" wrapText="1"/>
    </xf>
    <xf numFmtId="0" fontId="79" fillId="0" borderId="0" xfId="0" applyFont="1" applyAlignment="1">
      <alignment horizontal="center" vertical="center" wrapText="1"/>
    </xf>
    <xf numFmtId="0" fontId="76" fillId="0" borderId="21" xfId="0" applyFont="1" applyBorder="1" applyAlignment="1">
      <alignment horizontal="center" vertical="center" wrapText="1"/>
    </xf>
    <xf numFmtId="170" fontId="78" fillId="0" borderId="10" xfId="0" applyNumberFormat="1" applyFont="1" applyBorder="1" applyAlignment="1">
      <alignment horizontal="left" vertical="center"/>
    </xf>
    <xf numFmtId="0" fontId="75" fillId="0" borderId="22" xfId="0" applyFont="1" applyBorder="1" applyAlignment="1">
      <alignment/>
    </xf>
    <xf numFmtId="0" fontId="79" fillId="0" borderId="23" xfId="0" applyFont="1" applyBorder="1" applyAlignment="1">
      <alignment horizontal="center" vertical="center" wrapText="1"/>
    </xf>
    <xf numFmtId="0" fontId="76" fillId="33" borderId="24" xfId="0" applyFont="1" applyFill="1" applyBorder="1" applyAlignment="1">
      <alignment horizontal="center" vertical="center" wrapText="1"/>
    </xf>
    <xf numFmtId="0" fontId="76" fillId="0" borderId="25" xfId="0" applyFont="1" applyBorder="1" applyAlignment="1">
      <alignment vertical="top" wrapText="1"/>
    </xf>
    <xf numFmtId="170" fontId="78" fillId="0" borderId="26" xfId="0" applyNumberFormat="1" applyFont="1" applyBorder="1" applyAlignment="1">
      <alignment horizontal="left" vertical="center"/>
    </xf>
    <xf numFmtId="170" fontId="78" fillId="0" borderId="27" xfId="0" applyNumberFormat="1" applyFont="1" applyBorder="1" applyAlignment="1">
      <alignment horizontal="left" vertical="center"/>
    </xf>
    <xf numFmtId="0" fontId="75" fillId="0" borderId="28" xfId="0" applyFont="1" applyBorder="1" applyAlignment="1">
      <alignment/>
    </xf>
    <xf numFmtId="0" fontId="75" fillId="0" borderId="29" xfId="0" applyFont="1" applyBorder="1" applyAlignment="1">
      <alignment vertical="top" wrapText="1"/>
    </xf>
    <xf numFmtId="170" fontId="75" fillId="0" borderId="21" xfId="0" applyNumberFormat="1" applyFont="1" applyBorder="1" applyAlignment="1">
      <alignment/>
    </xf>
    <xf numFmtId="170" fontId="82" fillId="0" borderId="30" xfId="0" applyNumberFormat="1" applyFont="1" applyBorder="1" applyAlignment="1">
      <alignment vertical="center"/>
    </xf>
    <xf numFmtId="0" fontId="80" fillId="0" borderId="11" xfId="0" applyFont="1" applyBorder="1" applyAlignment="1">
      <alignment vertical="center" wrapText="1"/>
    </xf>
    <xf numFmtId="170" fontId="80" fillId="0" borderId="11" xfId="44" applyFont="1" applyBorder="1" applyAlignment="1">
      <alignment vertical="center"/>
    </xf>
    <xf numFmtId="170" fontId="79" fillId="0" borderId="15" xfId="44" applyFont="1" applyBorder="1" applyAlignment="1">
      <alignment horizontal="center" vertical="center" wrapText="1"/>
    </xf>
    <xf numFmtId="170" fontId="80" fillId="0" borderId="10" xfId="0" applyNumberFormat="1" applyFont="1" applyBorder="1" applyAlignment="1">
      <alignment vertical="center"/>
    </xf>
    <xf numFmtId="0" fontId="79" fillId="0" borderId="11" xfId="0" applyFont="1" applyBorder="1" applyAlignment="1">
      <alignment horizontal="center" vertical="center" wrapText="1"/>
    </xf>
    <xf numFmtId="170" fontId="79" fillId="0" borderId="11" xfId="44" applyFont="1" applyBorder="1" applyAlignment="1">
      <alignment horizontal="center" vertical="center"/>
    </xf>
    <xf numFmtId="0" fontId="79" fillId="0" borderId="0" xfId="0" applyFont="1" applyAlignment="1">
      <alignment vertical="center"/>
    </xf>
    <xf numFmtId="0" fontId="79" fillId="0" borderId="0" xfId="0" applyFont="1" applyAlignment="1">
      <alignment horizontal="center" vertical="center"/>
    </xf>
    <xf numFmtId="0" fontId="79" fillId="33" borderId="11" xfId="0" applyFont="1" applyFill="1" applyBorder="1" applyAlignment="1">
      <alignment horizontal="center" vertical="center"/>
    </xf>
    <xf numFmtId="0" fontId="79" fillId="0" borderId="11" xfId="0" applyFont="1" applyBorder="1" applyAlignment="1">
      <alignment vertical="center" wrapText="1"/>
    </xf>
    <xf numFmtId="170" fontId="79" fillId="0" borderId="11" xfId="44" applyFont="1" applyBorder="1" applyAlignment="1">
      <alignment vertical="center"/>
    </xf>
    <xf numFmtId="170" fontId="79" fillId="35" borderId="11" xfId="44" applyFont="1" applyFill="1" applyBorder="1" applyAlignment="1">
      <alignment vertical="center"/>
    </xf>
    <xf numFmtId="0" fontId="79" fillId="35" borderId="11" xfId="0" applyFont="1" applyFill="1" applyBorder="1" applyAlignment="1">
      <alignment vertical="center" wrapText="1"/>
    </xf>
    <xf numFmtId="0" fontId="79" fillId="35" borderId="11" xfId="0" applyFont="1" applyFill="1" applyBorder="1" applyAlignment="1">
      <alignment vertical="center"/>
    </xf>
    <xf numFmtId="0" fontId="79" fillId="35" borderId="11" xfId="0" applyFont="1" applyFill="1" applyBorder="1" applyAlignment="1">
      <alignment horizontal="center" vertical="center"/>
    </xf>
    <xf numFmtId="0" fontId="79" fillId="0" borderId="11" xfId="0" applyFont="1" applyBorder="1" applyAlignment="1">
      <alignment vertical="top" wrapText="1"/>
    </xf>
    <xf numFmtId="0" fontId="79" fillId="0" borderId="11" xfId="0" applyFont="1" applyBorder="1" applyAlignment="1">
      <alignment vertical="top"/>
    </xf>
    <xf numFmtId="0" fontId="79" fillId="0" borderId="11" xfId="0" applyFont="1" applyBorder="1" applyAlignment="1">
      <alignment horizontal="center"/>
    </xf>
    <xf numFmtId="170" fontId="79" fillId="0" borderId="11" xfId="44" applyFont="1" applyBorder="1" applyAlignment="1">
      <alignment/>
    </xf>
    <xf numFmtId="0" fontId="79" fillId="0" borderId="11" xfId="0" applyFont="1" applyFill="1" applyBorder="1" applyAlignment="1">
      <alignment horizontal="center"/>
    </xf>
    <xf numFmtId="174" fontId="83" fillId="0" borderId="0" xfId="0" applyNumberFormat="1" applyFont="1" applyAlignment="1">
      <alignment vertical="center"/>
    </xf>
    <xf numFmtId="174" fontId="79" fillId="0" borderId="11" xfId="0" applyNumberFormat="1" applyFont="1" applyBorder="1" applyAlignment="1">
      <alignment horizontal="center" vertical="center" wrapText="1"/>
    </xf>
    <xf numFmtId="174" fontId="79" fillId="0" borderId="11" xfId="0" applyNumberFormat="1" applyFont="1" applyBorder="1" applyAlignment="1">
      <alignment vertical="center"/>
    </xf>
    <xf numFmtId="174" fontId="83" fillId="0" borderId="11" xfId="0" applyNumberFormat="1" applyFont="1" applyBorder="1" applyAlignment="1">
      <alignment vertical="center"/>
    </xf>
    <xf numFmtId="170" fontId="75" fillId="33" borderId="11" xfId="0" applyNumberFormat="1" applyFont="1" applyFill="1" applyBorder="1" applyAlignment="1">
      <alignment/>
    </xf>
    <xf numFmtId="0" fontId="79" fillId="0" borderId="11" xfId="0" applyFont="1" applyBorder="1" applyAlignment="1">
      <alignment horizontal="center" vertical="center"/>
    </xf>
    <xf numFmtId="0" fontId="79" fillId="0" borderId="11" xfId="0" applyFont="1" applyBorder="1" applyAlignment="1">
      <alignment vertical="center"/>
    </xf>
    <xf numFmtId="44" fontId="79" fillId="33" borderId="11" xfId="0" applyNumberFormat="1" applyFont="1" applyFill="1" applyBorder="1" applyAlignment="1">
      <alignment vertical="center"/>
    </xf>
    <xf numFmtId="0" fontId="79" fillId="33" borderId="11" xfId="0" applyFont="1" applyFill="1" applyBorder="1" applyAlignment="1">
      <alignment vertical="center"/>
    </xf>
    <xf numFmtId="0" fontId="79"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4" fillId="0" borderId="11" xfId="0" applyFont="1" applyBorder="1" applyAlignment="1">
      <alignment horizontal="left" vertical="center" wrapText="1"/>
    </xf>
    <xf numFmtId="170" fontId="83" fillId="0" borderId="11" xfId="0" applyNumberFormat="1" applyFont="1" applyBorder="1" applyAlignment="1">
      <alignment vertical="center"/>
    </xf>
    <xf numFmtId="0" fontId="83" fillId="0" borderId="11" xfId="0" applyFont="1" applyBorder="1" applyAlignment="1">
      <alignment vertical="center" wrapText="1"/>
    </xf>
    <xf numFmtId="170" fontId="79" fillId="0" borderId="11" xfId="44" applyFont="1" applyBorder="1" applyAlignment="1">
      <alignment vertical="center" wrapText="1"/>
    </xf>
    <xf numFmtId="165" fontId="79" fillId="0" borderId="11" xfId="44" applyNumberFormat="1" applyFont="1" applyBorder="1" applyAlignment="1">
      <alignment vertical="center"/>
    </xf>
    <xf numFmtId="0" fontId="83" fillId="33" borderId="11" xfId="0" applyFont="1" applyFill="1" applyBorder="1" applyAlignment="1">
      <alignment horizontal="center" vertical="center" wrapText="1"/>
    </xf>
    <xf numFmtId="165" fontId="79" fillId="0" borderId="11" xfId="44" applyNumberFormat="1" applyFont="1" applyBorder="1" applyAlignment="1">
      <alignment vertical="center" wrapText="1"/>
    </xf>
    <xf numFmtId="170" fontId="79" fillId="0" borderId="11" xfId="44" applyFont="1" applyBorder="1" applyAlignment="1">
      <alignment horizontal="center" vertical="center" wrapText="1"/>
    </xf>
    <xf numFmtId="170" fontId="79" fillId="0" borderId="11" xfId="0" applyNumberFormat="1" applyFont="1" applyBorder="1" applyAlignment="1">
      <alignment vertical="center"/>
    </xf>
    <xf numFmtId="170" fontId="79" fillId="35" borderId="11" xfId="44" applyFont="1" applyFill="1" applyBorder="1" applyAlignment="1">
      <alignment horizontal="center" vertical="center" wrapText="1"/>
    </xf>
    <xf numFmtId="170" fontId="83" fillId="35" borderId="11" xfId="0" applyNumberFormat="1" applyFont="1" applyFill="1" applyBorder="1" applyAlignment="1">
      <alignment vertical="center"/>
    </xf>
    <xf numFmtId="170" fontId="79" fillId="35" borderId="11" xfId="0" applyNumberFormat="1" applyFont="1" applyFill="1" applyBorder="1" applyAlignment="1">
      <alignment vertical="center"/>
    </xf>
    <xf numFmtId="0" fontId="85" fillId="0" borderId="0" xfId="0" applyFont="1" applyAlignment="1">
      <alignment vertical="center"/>
    </xf>
    <xf numFmtId="0" fontId="85" fillId="0" borderId="0" xfId="0" applyFont="1" applyAlignment="1">
      <alignment horizontal="center" vertical="center"/>
    </xf>
    <xf numFmtId="170" fontId="85" fillId="0" borderId="29" xfId="44" applyFont="1" applyBorder="1" applyAlignment="1">
      <alignment horizontal="center" vertical="center" wrapText="1"/>
    </xf>
    <xf numFmtId="0" fontId="79" fillId="0" borderId="31" xfId="0" applyFont="1" applyBorder="1" applyAlignment="1">
      <alignment horizontal="center" vertical="center" wrapText="1"/>
    </xf>
    <xf numFmtId="0" fontId="86" fillId="0" borderId="32" xfId="0" applyFont="1" applyBorder="1" applyAlignment="1">
      <alignment vertical="center"/>
    </xf>
    <xf numFmtId="0" fontId="80" fillId="0" borderId="32" xfId="0" applyFont="1" applyBorder="1" applyAlignment="1">
      <alignment vertical="center" wrapText="1"/>
    </xf>
    <xf numFmtId="0" fontId="80" fillId="0" borderId="32" xfId="0" applyFont="1" applyBorder="1" applyAlignment="1">
      <alignment vertical="center"/>
    </xf>
    <xf numFmtId="0" fontId="80" fillId="0" borderId="32" xfId="0" applyFont="1" applyBorder="1" applyAlignment="1">
      <alignment horizontal="center" vertical="center"/>
    </xf>
    <xf numFmtId="170" fontId="80" fillId="0" borderId="32" xfId="44" applyFont="1" applyBorder="1" applyAlignment="1">
      <alignment vertical="center"/>
    </xf>
    <xf numFmtId="170" fontId="79" fillId="0" borderId="32" xfId="44" applyFont="1" applyBorder="1" applyAlignment="1">
      <alignment horizontal="center" vertical="center" wrapText="1"/>
    </xf>
    <xf numFmtId="170" fontId="80" fillId="0" borderId="33" xfId="0" applyNumberFormat="1" applyFont="1" applyBorder="1" applyAlignment="1">
      <alignment vertical="center"/>
    </xf>
    <xf numFmtId="170" fontId="82" fillId="0" borderId="34" xfId="0" applyNumberFormat="1" applyFont="1" applyBorder="1" applyAlignment="1">
      <alignment vertical="center"/>
    </xf>
    <xf numFmtId="0" fontId="80" fillId="33" borderId="12" xfId="0" applyFont="1" applyFill="1" applyBorder="1" applyAlignment="1">
      <alignment horizontal="center" vertical="center"/>
    </xf>
    <xf numFmtId="0" fontId="86" fillId="0" borderId="11" xfId="0" applyFont="1" applyBorder="1" applyAlignment="1">
      <alignment vertical="center"/>
    </xf>
    <xf numFmtId="0" fontId="80" fillId="0" borderId="11" xfId="0" applyFont="1" applyBorder="1" applyAlignment="1">
      <alignment vertical="center"/>
    </xf>
    <xf numFmtId="0" fontId="80" fillId="0" borderId="11" xfId="0" applyFont="1" applyBorder="1" applyAlignment="1">
      <alignment horizontal="center" vertical="center"/>
    </xf>
    <xf numFmtId="44" fontId="80" fillId="0" borderId="11" xfId="0" applyNumberFormat="1" applyFont="1" applyBorder="1" applyAlignment="1">
      <alignment vertical="center"/>
    </xf>
    <xf numFmtId="170" fontId="81" fillId="36" borderId="20" xfId="0" applyNumberFormat="1" applyFont="1" applyFill="1" applyBorder="1" applyAlignment="1">
      <alignment vertical="center"/>
    </xf>
    <xf numFmtId="0" fontId="81" fillId="33" borderId="12" xfId="0" applyFont="1" applyFill="1" applyBorder="1" applyAlignment="1">
      <alignment horizontal="center" vertical="center"/>
    </xf>
    <xf numFmtId="0" fontId="81" fillId="33" borderId="11" xfId="0" applyFont="1" applyFill="1" applyBorder="1" applyAlignment="1">
      <alignment horizontal="center" vertical="center"/>
    </xf>
    <xf numFmtId="0" fontId="81" fillId="33" borderId="25" xfId="0" applyFont="1" applyFill="1" applyBorder="1" applyAlignment="1">
      <alignment horizontal="center" vertical="center" wrapText="1"/>
    </xf>
    <xf numFmtId="0" fontId="81" fillId="0" borderId="0" xfId="0" applyFont="1" applyAlignment="1">
      <alignment vertical="center"/>
    </xf>
    <xf numFmtId="170" fontId="80" fillId="0" borderId="25" xfId="0" applyNumberFormat="1" applyFont="1" applyBorder="1" applyAlignment="1">
      <alignment vertical="center"/>
    </xf>
    <xf numFmtId="0" fontId="83"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3" fillId="10" borderId="11" xfId="44" applyFont="1" applyFill="1" applyBorder="1" applyAlignment="1">
      <alignment vertical="center"/>
    </xf>
    <xf numFmtId="0" fontId="83" fillId="7" borderId="11" xfId="0" applyFont="1" applyFill="1" applyBorder="1" applyAlignment="1">
      <alignment horizontal="center" vertical="center" wrapText="1"/>
    </xf>
    <xf numFmtId="174" fontId="83" fillId="7" borderId="11" xfId="0" applyNumberFormat="1" applyFont="1" applyFill="1" applyBorder="1" applyAlignment="1">
      <alignment vertical="center"/>
    </xf>
    <xf numFmtId="0" fontId="83"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9" fillId="0" borderId="11" xfId="0" applyFont="1" applyFill="1" applyBorder="1" applyAlignment="1">
      <alignment horizontal="center" vertical="center"/>
    </xf>
    <xf numFmtId="0" fontId="79" fillId="0" borderId="11" xfId="0" applyFont="1" applyFill="1" applyBorder="1" applyAlignment="1">
      <alignment vertical="center" wrapText="1"/>
    </xf>
    <xf numFmtId="0" fontId="79" fillId="0" borderId="11" xfId="0" applyFont="1" applyFill="1" applyBorder="1" applyAlignment="1">
      <alignment vertical="center"/>
    </xf>
    <xf numFmtId="170" fontId="79" fillId="0" borderId="11" xfId="44" applyFont="1" applyFill="1" applyBorder="1" applyAlignment="1">
      <alignment vertical="center"/>
    </xf>
    <xf numFmtId="0" fontId="83" fillId="7" borderId="11" xfId="0" applyFont="1" applyFill="1" applyBorder="1" applyAlignment="1">
      <alignment vertical="center" wrapText="1"/>
    </xf>
    <xf numFmtId="0" fontId="83" fillId="7" borderId="11" xfId="0" applyFont="1" applyFill="1" applyBorder="1" applyAlignment="1">
      <alignment vertical="center"/>
    </xf>
    <xf numFmtId="170" fontId="83" fillId="7" borderId="11" xfId="44" applyFont="1" applyFill="1" applyBorder="1" applyAlignment="1">
      <alignment vertical="center"/>
    </xf>
    <xf numFmtId="0" fontId="83" fillId="7" borderId="11" xfId="0" applyFont="1" applyFill="1" applyBorder="1" applyAlignment="1">
      <alignment horizontal="center" vertical="center"/>
    </xf>
    <xf numFmtId="0" fontId="83" fillId="0" borderId="11" xfId="0" applyFont="1" applyBorder="1" applyAlignment="1">
      <alignment vertical="center"/>
    </xf>
    <xf numFmtId="0" fontId="0" fillId="0" borderId="0" xfId="0" applyAlignment="1">
      <alignment vertical="center" wrapText="1"/>
    </xf>
    <xf numFmtId="0" fontId="79" fillId="0" borderId="11" xfId="0" applyFont="1" applyFill="1" applyBorder="1" applyAlignment="1">
      <alignment horizontal="center" vertical="center" wrapText="1"/>
    </xf>
    <xf numFmtId="0" fontId="0" fillId="0" borderId="0" xfId="0" applyAlignment="1">
      <alignment horizontal="center" vertical="center"/>
    </xf>
    <xf numFmtId="0" fontId="79" fillId="33"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1" fillId="0" borderId="11" xfId="0" applyFont="1" applyBorder="1" applyAlignment="1">
      <alignment vertical="center" wrapText="1"/>
    </xf>
    <xf numFmtId="0" fontId="85" fillId="0" borderId="11" xfId="0" applyFont="1" applyBorder="1" applyAlignment="1">
      <alignment vertical="center" wrapText="1"/>
    </xf>
    <xf numFmtId="0" fontId="83" fillId="33" borderId="10" xfId="0" applyFont="1" applyFill="1" applyBorder="1" applyAlignment="1">
      <alignment horizontal="center" vertical="center" wrapText="1"/>
    </xf>
    <xf numFmtId="44" fontId="85" fillId="0" borderId="11" xfId="0" applyNumberFormat="1" applyFont="1" applyBorder="1" applyAlignment="1">
      <alignment vertical="center" wrapText="1"/>
    </xf>
    <xf numFmtId="0" fontId="79" fillId="34" borderId="11" xfId="0" applyFont="1" applyFill="1" applyBorder="1" applyAlignment="1">
      <alignment vertical="center" wrapText="1"/>
    </xf>
    <xf numFmtId="0" fontId="79" fillId="33" borderId="10" xfId="0" applyFont="1" applyFill="1" applyBorder="1" applyAlignment="1">
      <alignment horizontal="center" vertical="center"/>
    </xf>
    <xf numFmtId="170" fontId="75" fillId="33" borderId="11" xfId="0" applyNumberFormat="1" applyFont="1" applyFill="1" applyBorder="1" applyAlignment="1">
      <alignment horizontal="center" vertical="center"/>
    </xf>
    <xf numFmtId="44" fontId="79" fillId="33" borderId="11" xfId="0" applyNumberFormat="1" applyFont="1" applyFill="1" applyBorder="1" applyAlignment="1">
      <alignment horizontal="center" vertical="center"/>
    </xf>
    <xf numFmtId="170" fontId="78" fillId="33" borderId="11" xfId="0" applyNumberFormat="1" applyFont="1" applyFill="1" applyBorder="1" applyAlignment="1">
      <alignment horizontal="center" vertical="center"/>
    </xf>
    <xf numFmtId="44" fontId="83" fillId="33" borderId="11" xfId="0" applyNumberFormat="1" applyFont="1" applyFill="1" applyBorder="1" applyAlignment="1">
      <alignment horizontal="center" vertical="center"/>
    </xf>
    <xf numFmtId="0" fontId="84" fillId="37" borderId="11" xfId="0" applyFont="1" applyFill="1" applyBorder="1" applyAlignment="1">
      <alignment horizontal="center" vertical="center" wrapText="1"/>
    </xf>
    <xf numFmtId="0" fontId="84" fillId="37" borderId="12" xfId="0" applyFont="1" applyFill="1" applyBorder="1" applyAlignment="1">
      <alignment horizontal="center" vertical="center" wrapText="1"/>
    </xf>
    <xf numFmtId="0" fontId="84" fillId="37" borderId="35" xfId="0" applyFont="1" applyFill="1" applyBorder="1" applyAlignment="1">
      <alignment horizontal="center" vertical="center"/>
    </xf>
    <xf numFmtId="0" fontId="84" fillId="37" borderId="11" xfId="0" applyFont="1" applyFill="1" applyBorder="1" applyAlignment="1">
      <alignment horizontal="center" vertical="center"/>
    </xf>
    <xf numFmtId="0" fontId="84" fillId="37" borderId="12" xfId="0" applyFont="1" applyFill="1" applyBorder="1" applyAlignment="1">
      <alignment horizontal="center" vertical="center"/>
    </xf>
    <xf numFmtId="0" fontId="80" fillId="33" borderId="10" xfId="0" applyFont="1" applyFill="1" applyBorder="1" applyAlignment="1">
      <alignment horizontal="center" vertical="center"/>
    </xf>
    <xf numFmtId="0" fontId="87" fillId="0" borderId="31" xfId="0" applyFont="1" applyBorder="1" applyAlignment="1">
      <alignment horizontal="center" vertical="center" wrapText="1"/>
    </xf>
    <xf numFmtId="0" fontId="88" fillId="0" borderId="32" xfId="0" applyFont="1" applyBorder="1" applyAlignment="1">
      <alignment vertical="center"/>
    </xf>
    <xf numFmtId="0" fontId="89" fillId="0" borderId="32" xfId="0" applyFont="1" applyBorder="1" applyAlignment="1">
      <alignment vertical="center" wrapText="1"/>
    </xf>
    <xf numFmtId="0" fontId="89" fillId="0" borderId="32" xfId="0" applyFont="1" applyBorder="1" applyAlignment="1">
      <alignment vertical="center"/>
    </xf>
    <xf numFmtId="0" fontId="89" fillId="0" borderId="32" xfId="0" applyFont="1" applyBorder="1" applyAlignment="1">
      <alignment horizontal="center" vertical="center"/>
    </xf>
    <xf numFmtId="170" fontId="89" fillId="0" borderId="32" xfId="44" applyFont="1" applyBorder="1" applyAlignment="1">
      <alignment vertical="center"/>
    </xf>
    <xf numFmtId="170" fontId="87" fillId="0" borderId="32" xfId="44" applyFont="1" applyBorder="1" applyAlignment="1">
      <alignment horizontal="center" vertical="center" wrapText="1"/>
    </xf>
    <xf numFmtId="170" fontId="89" fillId="0" borderId="33" xfId="0" applyNumberFormat="1" applyFont="1" applyBorder="1" applyAlignment="1">
      <alignment vertical="center"/>
    </xf>
    <xf numFmtId="170" fontId="90" fillId="0" borderId="34" xfId="0" applyNumberFormat="1" applyFont="1" applyBorder="1" applyAlignment="1">
      <alignment vertical="center"/>
    </xf>
    <xf numFmtId="0" fontId="89" fillId="33" borderId="12" xfId="0" applyFont="1" applyFill="1" applyBorder="1" applyAlignment="1">
      <alignment horizontal="center" vertical="center"/>
    </xf>
    <xf numFmtId="0" fontId="89" fillId="33" borderId="11" xfId="0" applyFont="1" applyFill="1" applyBorder="1" applyAlignment="1">
      <alignment horizontal="center" vertical="center"/>
    </xf>
    <xf numFmtId="0" fontId="89" fillId="33" borderId="10" xfId="0" applyFont="1" applyFill="1" applyBorder="1" applyAlignment="1">
      <alignment horizontal="center" vertical="center"/>
    </xf>
    <xf numFmtId="0" fontId="89" fillId="0" borderId="11" xfId="0" applyFont="1" applyBorder="1" applyAlignment="1">
      <alignment vertical="center" wrapText="1"/>
    </xf>
    <xf numFmtId="0" fontId="91" fillId="0" borderId="0" xfId="0" applyFont="1" applyAlignment="1">
      <alignment vertical="center"/>
    </xf>
    <xf numFmtId="0" fontId="87"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7" fillId="0" borderId="11" xfId="0" applyFont="1" applyFill="1" applyBorder="1" applyAlignment="1">
      <alignment vertical="center" wrapText="1"/>
    </xf>
    <xf numFmtId="0" fontId="87" fillId="0" borderId="11" xfId="0" applyFont="1" applyFill="1" applyBorder="1" applyAlignment="1">
      <alignment horizontal="center" vertical="center"/>
    </xf>
    <xf numFmtId="170" fontId="87" fillId="0" borderId="11" xfId="44" applyFont="1" applyFill="1" applyBorder="1" applyAlignment="1">
      <alignment vertical="center"/>
    </xf>
    <xf numFmtId="170" fontId="87" fillId="0" borderId="11" xfId="44" applyFont="1" applyFill="1" applyBorder="1" applyAlignment="1">
      <alignment horizontal="center" vertical="center" wrapText="1"/>
    </xf>
    <xf numFmtId="170" fontId="92" fillId="0" borderId="11" xfId="0" applyNumberFormat="1" applyFont="1" applyFill="1" applyBorder="1" applyAlignment="1">
      <alignment vertical="center"/>
    </xf>
    <xf numFmtId="0" fontId="87" fillId="0" borderId="10" xfId="0" applyFont="1" applyFill="1" applyBorder="1" applyAlignment="1">
      <alignment horizontal="center" vertical="center"/>
    </xf>
    <xf numFmtId="0" fontId="91" fillId="0" borderId="0" xfId="0" applyFont="1" applyFill="1" applyAlignment="1">
      <alignment vertical="center"/>
    </xf>
    <xf numFmtId="0" fontId="75" fillId="0" borderId="11" xfId="0" applyFont="1" applyBorder="1" applyAlignment="1">
      <alignment vertical="top" wrapText="1"/>
    </xf>
    <xf numFmtId="0" fontId="79" fillId="0" borderId="0" xfId="0" applyFont="1" applyBorder="1" applyAlignment="1">
      <alignment vertical="center" wrapText="1"/>
    </xf>
    <xf numFmtId="0" fontId="75" fillId="0" borderId="0" xfId="0" applyFont="1" applyBorder="1" applyAlignment="1">
      <alignment horizontal="left" wrapText="1"/>
    </xf>
    <xf numFmtId="0" fontId="77"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23" fillId="35" borderId="11" xfId="0" applyFont="1" applyFill="1" applyBorder="1" applyAlignment="1">
      <alignment horizontal="center" vertical="center" wrapText="1"/>
    </xf>
    <xf numFmtId="0" fontId="93" fillId="0" borderId="11" xfId="0" applyFont="1" applyBorder="1" applyAlignment="1">
      <alignment horizontal="left" vertical="center" wrapText="1"/>
    </xf>
    <xf numFmtId="170" fontId="94" fillId="0" borderId="11" xfId="0" applyNumberFormat="1" applyFont="1" applyBorder="1" applyAlignment="1">
      <alignment vertical="center"/>
    </xf>
    <xf numFmtId="0" fontId="80" fillId="33" borderId="11" xfId="0" applyFont="1" applyFill="1" applyBorder="1" applyAlignment="1">
      <alignment horizontal="center" vertical="center" wrapText="1"/>
    </xf>
    <xf numFmtId="0" fontId="80" fillId="33" borderId="10" xfId="0" applyFont="1" applyFill="1" applyBorder="1" applyAlignment="1">
      <alignment vertical="center"/>
    </xf>
    <xf numFmtId="0" fontId="75" fillId="0" borderId="0" xfId="0" applyFont="1" applyAlignment="1">
      <alignment vertical="center"/>
    </xf>
    <xf numFmtId="170" fontId="80" fillId="0" borderId="11" xfId="44" applyFont="1" applyBorder="1" applyAlignment="1">
      <alignment vertical="center" wrapText="1"/>
    </xf>
    <xf numFmtId="0" fontId="80" fillId="0" borderId="11" xfId="0" applyFont="1" applyBorder="1" applyAlignment="1">
      <alignment horizontal="left" vertical="center"/>
    </xf>
    <xf numFmtId="170" fontId="94" fillId="0" borderId="11" xfId="0" applyNumberFormat="1" applyFont="1" applyBorder="1" applyAlignment="1">
      <alignment horizontal="center" vertical="center"/>
    </xf>
    <xf numFmtId="0" fontId="80" fillId="33" borderId="10" xfId="0" applyFont="1" applyFill="1" applyBorder="1" applyAlignment="1">
      <alignment horizontal="center" vertical="center" wrapText="1"/>
    </xf>
    <xf numFmtId="0" fontId="80" fillId="0" borderId="30" xfId="0" applyFont="1" applyBorder="1" applyAlignment="1">
      <alignment horizontal="center" vertical="center" wrapText="1"/>
    </xf>
    <xf numFmtId="0" fontId="80" fillId="0" borderId="0" xfId="0" applyFont="1" applyAlignment="1">
      <alignment vertical="top" wrapText="1"/>
    </xf>
    <xf numFmtId="0" fontId="23" fillId="35" borderId="11" xfId="0" applyFont="1" applyFill="1" applyBorder="1" applyAlignment="1">
      <alignment horizontal="left" vertical="top" wrapText="1"/>
    </xf>
    <xf numFmtId="0" fontId="80" fillId="0" borderId="0" xfId="0" applyFont="1" applyAlignment="1">
      <alignment horizontal="left" vertical="top" wrapText="1"/>
    </xf>
    <xf numFmtId="0" fontId="93" fillId="0" borderId="11" xfId="0" applyFont="1" applyBorder="1" applyAlignment="1">
      <alignment horizontal="left" vertical="top" wrapText="1"/>
    </xf>
    <xf numFmtId="0" fontId="80" fillId="0" borderId="11" xfId="0" applyFont="1" applyBorder="1" applyAlignment="1">
      <alignment vertical="top" wrapText="1"/>
    </xf>
    <xf numFmtId="0" fontId="80" fillId="0" borderId="0" xfId="0" applyFont="1" applyAlignment="1">
      <alignment vertical="top"/>
    </xf>
    <xf numFmtId="0" fontId="95" fillId="0" borderId="0" xfId="0" applyFont="1" applyAlignment="1">
      <alignment vertical="top" wrapText="1"/>
    </xf>
    <xf numFmtId="0" fontId="23" fillId="35" borderId="11" xfId="0" applyFont="1" applyFill="1" applyBorder="1" applyAlignment="1">
      <alignment horizontal="center" vertical="top" wrapText="1"/>
    </xf>
    <xf numFmtId="170" fontId="80" fillId="0" borderId="11" xfId="44" applyFont="1" applyBorder="1" applyAlignment="1">
      <alignment vertical="top" wrapText="1"/>
    </xf>
    <xf numFmtId="170" fontId="82" fillId="0" borderId="36" xfId="0" applyNumberFormat="1" applyFont="1" applyBorder="1" applyAlignment="1">
      <alignment vertical="center"/>
    </xf>
    <xf numFmtId="0" fontId="96" fillId="0" borderId="0" xfId="0" applyFont="1" applyAlignment="1">
      <alignment horizontal="center" vertical="center"/>
    </xf>
    <xf numFmtId="0" fontId="14" fillId="36" borderId="10" xfId="0" applyFont="1" applyFill="1" applyBorder="1" applyAlignment="1">
      <alignment horizontal="center" vertical="center" wrapText="1"/>
    </xf>
    <xf numFmtId="0" fontId="82" fillId="36" borderId="35"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12" fillId="0" borderId="37" xfId="0" applyFont="1" applyBorder="1" applyAlignment="1">
      <alignment horizontal="left" vertical="center" wrapText="1"/>
    </xf>
    <xf numFmtId="0" fontId="79" fillId="0" borderId="38" xfId="0" applyFont="1" applyBorder="1" applyAlignment="1">
      <alignment horizontal="left" vertical="center" wrapText="1"/>
    </xf>
    <xf numFmtId="0" fontId="97" fillId="36" borderId="11" xfId="0" applyFont="1" applyFill="1" applyBorder="1" applyAlignment="1">
      <alignment horizontal="center" vertical="center" wrapText="1"/>
    </xf>
    <xf numFmtId="0" fontId="81" fillId="38" borderId="11" xfId="0" applyFont="1" applyFill="1" applyBorder="1" applyAlignment="1">
      <alignment horizontal="center" vertical="center" wrapText="1"/>
    </xf>
    <xf numFmtId="0" fontId="81" fillId="38" borderId="10" xfId="0" applyFont="1" applyFill="1" applyBorder="1" applyAlignment="1">
      <alignment horizontal="center" vertical="center" wrapText="1"/>
    </xf>
    <xf numFmtId="0" fontId="83" fillId="33" borderId="13" xfId="0" applyFont="1" applyFill="1" applyBorder="1" applyAlignment="1">
      <alignment horizontal="center" vertical="center"/>
    </xf>
    <xf numFmtId="0" fontId="83" fillId="33" borderId="15" xfId="0" applyFont="1" applyFill="1" applyBorder="1" applyAlignment="1">
      <alignment horizontal="center" vertical="center"/>
    </xf>
    <xf numFmtId="170" fontId="81" fillId="36" borderId="39" xfId="44" applyFont="1" applyFill="1" applyBorder="1" applyAlignment="1">
      <alignment horizontal="right" vertical="center" wrapText="1"/>
    </xf>
    <xf numFmtId="170" fontId="81" fillId="36" borderId="40" xfId="44" applyFont="1" applyFill="1" applyBorder="1" applyAlignment="1">
      <alignment horizontal="right" vertical="center" wrapText="1"/>
    </xf>
    <xf numFmtId="170" fontId="81" fillId="36" borderId="41" xfId="44" applyFont="1" applyFill="1" applyBorder="1" applyAlignment="1">
      <alignment horizontal="right" vertical="center" wrapText="1"/>
    </xf>
    <xf numFmtId="0" fontId="79"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3" fillId="36" borderId="35" xfId="0" applyFont="1" applyFill="1" applyBorder="1" applyAlignment="1">
      <alignment horizontal="center" vertical="center" wrapText="1"/>
    </xf>
    <xf numFmtId="0" fontId="83" fillId="36" borderId="12" xfId="0" applyFont="1" applyFill="1" applyBorder="1" applyAlignment="1">
      <alignment horizontal="center" vertical="center" wrapText="1"/>
    </xf>
    <xf numFmtId="0" fontId="12" fillId="0" borderId="38" xfId="0" applyFont="1" applyBorder="1" applyAlignment="1">
      <alignment horizontal="left" vertical="center" wrapText="1"/>
    </xf>
    <xf numFmtId="0" fontId="75"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12" xfId="0" applyFont="1" applyBorder="1" applyAlignment="1">
      <alignment horizontal="center" vertical="center" wrapText="1"/>
    </xf>
    <xf numFmtId="0" fontId="75" fillId="0" borderId="42" xfId="0" applyFont="1" applyBorder="1" applyAlignment="1">
      <alignment horizontal="center" wrapText="1"/>
    </xf>
    <xf numFmtId="0" fontId="75" fillId="0" borderId="43" xfId="0" applyFont="1" applyBorder="1" applyAlignment="1">
      <alignment horizontal="center" wrapText="1"/>
    </xf>
    <xf numFmtId="170" fontId="75" fillId="33" borderId="10" xfId="0" applyNumberFormat="1" applyFont="1" applyFill="1" applyBorder="1" applyAlignment="1">
      <alignment horizontal="center" wrapText="1"/>
    </xf>
    <xf numFmtId="170" fontId="75" fillId="33" borderId="35" xfId="0" applyNumberFormat="1" applyFont="1" applyFill="1" applyBorder="1" applyAlignment="1">
      <alignment horizontal="center" wrapText="1"/>
    </xf>
    <xf numFmtId="170" fontId="75" fillId="33" borderId="12" xfId="0" applyNumberFormat="1" applyFont="1" applyFill="1" applyBorder="1" applyAlignment="1">
      <alignment horizontal="center" wrapText="1"/>
    </xf>
    <xf numFmtId="0" fontId="73" fillId="0" borderId="0" xfId="0" applyFont="1" applyAlignment="1">
      <alignment horizontal="center"/>
    </xf>
    <xf numFmtId="0" fontId="0" fillId="0" borderId="0" xfId="0" applyAlignment="1">
      <alignment horizontal="center"/>
    </xf>
    <xf numFmtId="0" fontId="73" fillId="0" borderId="17"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9"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97" t="s">
        <v>0</v>
      </c>
      <c r="C1" s="197"/>
      <c r="D1" s="197"/>
      <c r="E1" s="197"/>
      <c r="F1" s="197"/>
      <c r="G1" s="197"/>
      <c r="H1" s="197"/>
      <c r="I1" s="197"/>
      <c r="J1" s="197"/>
      <c r="K1" s="197"/>
      <c r="L1" s="197"/>
      <c r="M1" s="197"/>
      <c r="N1" s="48"/>
      <c r="O1" s="48"/>
      <c r="P1" s="48"/>
      <c r="Q1" s="48"/>
      <c r="R1" s="47"/>
      <c r="S1" s="23"/>
    </row>
    <row r="2" spans="1:19" ht="33" customHeight="1">
      <c r="A2" s="47"/>
      <c r="B2" s="198" t="s">
        <v>179</v>
      </c>
      <c r="C2" s="199"/>
      <c r="D2" s="199"/>
      <c r="E2" s="199"/>
      <c r="F2" s="199"/>
      <c r="G2" s="199"/>
      <c r="H2" s="199"/>
      <c r="I2" s="199"/>
      <c r="J2" s="199"/>
      <c r="K2" s="199"/>
      <c r="L2" s="199"/>
      <c r="M2" s="199"/>
      <c r="N2" s="199"/>
      <c r="O2" s="199"/>
      <c r="P2" s="199"/>
      <c r="Q2" s="200"/>
      <c r="R2" s="47"/>
      <c r="S2" s="23"/>
    </row>
    <row r="3" spans="1:19" ht="33" customHeight="1">
      <c r="A3" s="47"/>
      <c r="B3" s="201" t="s">
        <v>154</v>
      </c>
      <c r="C3" s="202"/>
      <c r="D3" s="202"/>
      <c r="E3" s="202"/>
      <c r="F3" s="202"/>
      <c r="G3" s="202"/>
      <c r="H3" s="202"/>
      <c r="I3" s="202"/>
      <c r="J3" s="202"/>
      <c r="K3" s="202"/>
      <c r="L3" s="202"/>
      <c r="M3" s="202"/>
      <c r="N3" s="202"/>
      <c r="O3" s="202"/>
      <c r="P3" s="202"/>
      <c r="Q3" s="202"/>
      <c r="R3" s="47"/>
      <c r="S3" s="23"/>
    </row>
    <row r="4" spans="1:19" ht="36.75" customHeight="1">
      <c r="A4" s="203" t="s">
        <v>157</v>
      </c>
      <c r="B4" s="203"/>
      <c r="C4" s="203"/>
      <c r="D4" s="203"/>
      <c r="E4" s="203"/>
      <c r="F4" s="203"/>
      <c r="G4" s="203"/>
      <c r="H4" s="203"/>
      <c r="I4" s="203"/>
      <c r="J4" s="203"/>
      <c r="K4" s="203"/>
      <c r="L4" s="203"/>
      <c r="M4" s="203"/>
      <c r="N4" s="204" t="s">
        <v>13</v>
      </c>
      <c r="O4" s="204"/>
      <c r="P4" s="204"/>
      <c r="Q4" s="204"/>
      <c r="R4" s="205"/>
      <c r="S4" s="206"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4" t="s">
        <v>23</v>
      </c>
      <c r="S5" s="207"/>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6"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6"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7"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8" t="s">
        <v>49</v>
      </c>
      <c r="O39" s="139" t="s">
        <v>180</v>
      </c>
      <c r="P39" s="49" t="s">
        <v>180</v>
      </c>
      <c r="Q39" s="49" t="s">
        <v>180</v>
      </c>
      <c r="R39" s="137"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8" t="s">
        <v>49</v>
      </c>
      <c r="O40" s="139" t="s">
        <v>180</v>
      </c>
      <c r="P40" s="49" t="s">
        <v>180</v>
      </c>
      <c r="Q40" s="49" t="s">
        <v>180</v>
      </c>
      <c r="R40" s="137"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8" t="s">
        <v>49</v>
      </c>
      <c r="O41" s="139" t="s">
        <v>49</v>
      </c>
      <c r="P41" s="49" t="s">
        <v>180</v>
      </c>
      <c r="Q41" s="49" t="s">
        <v>180</v>
      </c>
      <c r="R41" s="137"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8" t="s">
        <v>49</v>
      </c>
      <c r="O42" s="139" t="s">
        <v>180</v>
      </c>
      <c r="P42" s="49" t="s">
        <v>180</v>
      </c>
      <c r="Q42" s="49" t="s">
        <v>180</v>
      </c>
      <c r="R42" s="137"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8" t="s">
        <v>49</v>
      </c>
      <c r="O43" s="139" t="s">
        <v>180</v>
      </c>
      <c r="P43" s="49" t="s">
        <v>180</v>
      </c>
      <c r="Q43" s="49" t="s">
        <v>180</v>
      </c>
      <c r="R43" s="137"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8" t="s">
        <v>49</v>
      </c>
      <c r="O44" s="139" t="s">
        <v>180</v>
      </c>
      <c r="P44" s="49" t="s">
        <v>180</v>
      </c>
      <c r="Q44" s="49" t="s">
        <v>180</v>
      </c>
      <c r="R44" s="137"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8" t="s">
        <v>49</v>
      </c>
      <c r="O45" s="139" t="s">
        <v>49</v>
      </c>
      <c r="P45" s="49" t="s">
        <v>180</v>
      </c>
      <c r="Q45" s="49" t="s">
        <v>180</v>
      </c>
      <c r="R45" s="137"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39" t="s">
        <v>49</v>
      </c>
      <c r="P46" s="49" t="s">
        <v>180</v>
      </c>
      <c r="Q46" s="49" t="s">
        <v>180</v>
      </c>
      <c r="R46" s="137"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8" t="s">
        <v>180</v>
      </c>
      <c r="O47" s="139" t="s">
        <v>49</v>
      </c>
      <c r="P47" s="49" t="s">
        <v>180</v>
      </c>
      <c r="Q47" s="49" t="s">
        <v>180</v>
      </c>
      <c r="R47" s="137"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8" t="s">
        <v>180</v>
      </c>
      <c r="O48" s="139" t="s">
        <v>49</v>
      </c>
      <c r="P48" s="49" t="s">
        <v>180</v>
      </c>
      <c r="Q48" s="49" t="s">
        <v>180</v>
      </c>
      <c r="R48" s="137"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8" t="s">
        <v>180</v>
      </c>
      <c r="O49" s="139" t="s">
        <v>49</v>
      </c>
      <c r="P49" s="49" t="s">
        <v>180</v>
      </c>
      <c r="Q49" s="49" t="s">
        <v>180</v>
      </c>
      <c r="R49" s="137"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8" t="s">
        <v>180</v>
      </c>
      <c r="O50" s="139" t="s">
        <v>49</v>
      </c>
      <c r="P50" s="49" t="s">
        <v>180</v>
      </c>
      <c r="Q50" s="49" t="s">
        <v>180</v>
      </c>
      <c r="R50" s="137"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8" t="s">
        <v>180</v>
      </c>
      <c r="O51" s="139" t="s">
        <v>49</v>
      </c>
      <c r="P51" s="49" t="s">
        <v>180</v>
      </c>
      <c r="Q51" s="49" t="s">
        <v>180</v>
      </c>
      <c r="R51" s="137"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8" t="s">
        <v>180</v>
      </c>
      <c r="O52" s="139" t="s">
        <v>49</v>
      </c>
      <c r="P52" s="49" t="s">
        <v>180</v>
      </c>
      <c r="Q52" s="49" t="s">
        <v>180</v>
      </c>
      <c r="R52" s="137"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0" t="s">
        <v>49</v>
      </c>
      <c r="O53" s="141" t="s">
        <v>49</v>
      </c>
      <c r="P53" s="115" t="s">
        <v>49</v>
      </c>
      <c r="Q53" s="115" t="s">
        <v>49</v>
      </c>
      <c r="R53" s="137"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7"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7"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7"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7"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7"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7"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7"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7"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7"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7" t="s">
        <v>49</v>
      </c>
      <c r="S63" s="50"/>
    </row>
    <row r="64" spans="1:19" s="170" customFormat="1" ht="31.5" customHeight="1">
      <c r="A64" s="162" t="s">
        <v>129</v>
      </c>
      <c r="B64" s="163" t="s">
        <v>96</v>
      </c>
      <c r="C64" s="164" t="s">
        <v>188</v>
      </c>
      <c r="D64" s="164" t="s">
        <v>122</v>
      </c>
      <c r="E64" s="165" t="s">
        <v>33</v>
      </c>
      <c r="F64" s="165" t="s">
        <v>69</v>
      </c>
      <c r="G64" s="165" t="s">
        <v>69</v>
      </c>
      <c r="H64" s="166">
        <v>95.6</v>
      </c>
      <c r="I64" s="165">
        <v>5</v>
      </c>
      <c r="J64" s="167">
        <f t="shared" si="7"/>
        <v>478</v>
      </c>
      <c r="K64" s="166">
        <f>J64*0.09</f>
        <v>43.019999999999996</v>
      </c>
      <c r="L64" s="167">
        <v>18</v>
      </c>
      <c r="M64" s="168">
        <f t="shared" si="8"/>
        <v>539.02</v>
      </c>
      <c r="N64" s="162" t="s">
        <v>49</v>
      </c>
      <c r="O64" s="162" t="s">
        <v>180</v>
      </c>
      <c r="P64" s="162" t="s">
        <v>49</v>
      </c>
      <c r="Q64" s="162" t="s">
        <v>49</v>
      </c>
      <c r="R64" s="169" t="s">
        <v>49</v>
      </c>
      <c r="S64" s="164"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7"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208" t="s">
        <v>175</v>
      </c>
      <c r="B67" s="209"/>
      <c r="C67" s="209"/>
      <c r="D67" s="209"/>
      <c r="E67" s="209"/>
      <c r="F67" s="209"/>
      <c r="G67" s="209"/>
      <c r="H67" s="209"/>
      <c r="I67" s="209"/>
      <c r="J67" s="209"/>
      <c r="K67" s="209"/>
      <c r="L67" s="210"/>
      <c r="M67" s="103">
        <f>SUM(M6:M66)</f>
        <v>1138371.8900000001</v>
      </c>
      <c r="N67" s="104"/>
      <c r="O67" s="105"/>
      <c r="P67" s="105"/>
      <c r="Q67" s="105"/>
      <c r="R67" s="131"/>
      <c r="S67" s="132">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7"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7" t="s">
        <v>49</v>
      </c>
      <c r="Q69" s="22" t="s">
        <v>49</v>
      </c>
      <c r="R69" s="137"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7"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8" t="s">
        <v>49</v>
      </c>
      <c r="O72" s="139" t="s">
        <v>180</v>
      </c>
      <c r="P72" s="49" t="s">
        <v>180</v>
      </c>
      <c r="Q72" s="49" t="s">
        <v>180</v>
      </c>
      <c r="R72" s="137"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8" t="s">
        <v>49</v>
      </c>
      <c r="O74" s="139" t="s">
        <v>180</v>
      </c>
      <c r="P74" s="49" t="s">
        <v>180</v>
      </c>
      <c r="Q74" s="49" t="s">
        <v>180</v>
      </c>
      <c r="R74" s="137"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7"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2" t="s">
        <v>49</v>
      </c>
      <c r="O76" s="143" t="s">
        <v>180</v>
      </c>
      <c r="P76" s="143" t="s">
        <v>49</v>
      </c>
      <c r="Q76" s="143" t="s">
        <v>49</v>
      </c>
      <c r="R76" s="144"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3" t="s">
        <v>180</v>
      </c>
      <c r="Q77" s="143" t="s">
        <v>180</v>
      </c>
      <c r="R77" s="144" t="s">
        <v>49</v>
      </c>
      <c r="S77" s="50"/>
    </row>
    <row r="78" spans="1:19" ht="31.5" customHeight="1" thickBot="1">
      <c r="A78" s="208" t="s">
        <v>176</v>
      </c>
      <c r="B78" s="209"/>
      <c r="C78" s="209"/>
      <c r="D78" s="209"/>
      <c r="E78" s="209"/>
      <c r="F78" s="209"/>
      <c r="G78" s="209"/>
      <c r="H78" s="209"/>
      <c r="I78" s="209"/>
      <c r="J78" s="209"/>
      <c r="K78" s="209"/>
      <c r="L78" s="210"/>
      <c r="M78" s="103">
        <f>SUM(M68:M77)</f>
        <v>80323.8449</v>
      </c>
      <c r="N78" s="104"/>
      <c r="O78" s="105"/>
      <c r="P78" s="105"/>
      <c r="Q78" s="105"/>
      <c r="R78" s="131"/>
      <c r="S78" s="132"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7"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7"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7"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7"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5" t="s">
        <v>49</v>
      </c>
      <c r="O84" s="146" t="s">
        <v>180</v>
      </c>
      <c r="P84" s="146" t="s">
        <v>180</v>
      </c>
      <c r="Q84" s="146" t="s">
        <v>180</v>
      </c>
      <c r="R84" s="144" t="s">
        <v>49</v>
      </c>
      <c r="S84" s="50"/>
    </row>
    <row r="85" spans="1:19" ht="31.5" customHeight="1" thickBot="1">
      <c r="A85" s="208" t="s">
        <v>177</v>
      </c>
      <c r="B85" s="209"/>
      <c r="C85" s="209"/>
      <c r="D85" s="209"/>
      <c r="E85" s="209"/>
      <c r="F85" s="209"/>
      <c r="G85" s="209"/>
      <c r="H85" s="209"/>
      <c r="I85" s="209"/>
      <c r="J85" s="209"/>
      <c r="K85" s="209"/>
      <c r="L85" s="210"/>
      <c r="M85" s="103">
        <f>SUM(M79:M84)</f>
        <v>288343.61</v>
      </c>
      <c r="N85" s="104"/>
      <c r="O85" s="105"/>
      <c r="P85" s="105"/>
      <c r="Q85" s="105"/>
      <c r="R85" s="131"/>
      <c r="S85" s="132" t="s">
        <v>4</v>
      </c>
    </row>
    <row r="86" spans="1:19" ht="31.5" customHeight="1" thickBot="1">
      <c r="A86" s="86" t="s">
        <v>23</v>
      </c>
      <c r="B86" s="86"/>
      <c r="C86" s="86"/>
      <c r="D86" s="86"/>
      <c r="E86" s="87"/>
      <c r="F86" s="87"/>
      <c r="G86" s="87"/>
      <c r="H86" s="86"/>
      <c r="I86" s="86"/>
      <c r="J86" s="88"/>
      <c r="K86" s="86"/>
      <c r="L86" s="86"/>
      <c r="M86" s="86"/>
      <c r="N86" s="87"/>
      <c r="O86" s="87"/>
      <c r="P86" s="87"/>
      <c r="Q86" s="87"/>
      <c r="R86" s="86"/>
      <c r="S86" s="135"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7"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7"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7"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7"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7" t="s">
        <v>180</v>
      </c>
      <c r="S91" s="41"/>
    </row>
    <row r="92" spans="1:19" ht="31.5" customHeight="1" thickBot="1">
      <c r="A92" s="208" t="s">
        <v>164</v>
      </c>
      <c r="B92" s="209"/>
      <c r="C92" s="209"/>
      <c r="D92" s="209"/>
      <c r="E92" s="209"/>
      <c r="F92" s="209"/>
      <c r="G92" s="209"/>
      <c r="H92" s="209"/>
      <c r="I92" s="209"/>
      <c r="J92" s="209"/>
      <c r="K92" s="209"/>
      <c r="L92" s="210"/>
      <c r="M92" s="103">
        <f>SUM(M87:M91)</f>
        <v>73679.36</v>
      </c>
      <c r="N92" s="104"/>
      <c r="O92" s="105"/>
      <c r="P92" s="105"/>
      <c r="Q92" s="105"/>
      <c r="R92" s="131"/>
      <c r="S92" s="132"/>
    </row>
    <row r="93" spans="1:19" ht="31.5" customHeight="1" thickBot="1">
      <c r="A93" s="86" t="s">
        <v>165</v>
      </c>
      <c r="B93" s="86"/>
      <c r="C93" s="86"/>
      <c r="D93" s="86"/>
      <c r="E93" s="87"/>
      <c r="F93" s="87"/>
      <c r="G93" s="87"/>
      <c r="H93" s="86"/>
      <c r="I93" s="86"/>
      <c r="J93" s="88"/>
      <c r="K93" s="86"/>
      <c r="L93" s="86"/>
      <c r="M93" s="86"/>
      <c r="N93" s="87"/>
      <c r="O93" s="87"/>
      <c r="P93" s="87"/>
      <c r="Q93" s="87"/>
      <c r="R93" s="86"/>
      <c r="S93" s="133"/>
    </row>
    <row r="94" spans="1:19" s="161" customFormat="1" ht="31.5" customHeight="1" thickBot="1">
      <c r="A94" s="148" t="s">
        <v>129</v>
      </c>
      <c r="B94" s="149" t="s">
        <v>46</v>
      </c>
      <c r="C94" s="150" t="s">
        <v>166</v>
      </c>
      <c r="D94" s="151" t="s">
        <v>48</v>
      </c>
      <c r="E94" s="152" t="s">
        <v>69</v>
      </c>
      <c r="F94" s="152" t="s">
        <v>69</v>
      </c>
      <c r="G94" s="152" t="s">
        <v>69</v>
      </c>
      <c r="H94" s="153">
        <v>1200</v>
      </c>
      <c r="I94" s="152">
        <v>2</v>
      </c>
      <c r="J94" s="154">
        <f>H94*I94</f>
        <v>2400</v>
      </c>
      <c r="K94" s="155">
        <f>J94*0.09</f>
        <v>216</v>
      </c>
      <c r="L94" s="155">
        <v>0</v>
      </c>
      <c r="M94" s="156">
        <f>J94+K94+L94</f>
        <v>2616</v>
      </c>
      <c r="N94" s="157" t="s">
        <v>49</v>
      </c>
      <c r="O94" s="158" t="s">
        <v>49</v>
      </c>
      <c r="P94" s="158" t="s">
        <v>49</v>
      </c>
      <c r="Q94" s="158" t="s">
        <v>49</v>
      </c>
      <c r="R94" s="159" t="s">
        <v>49</v>
      </c>
      <c r="S94" s="160"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7"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7"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7" t="s">
        <v>180</v>
      </c>
      <c r="S97" s="41" t="s">
        <v>185</v>
      </c>
    </row>
    <row r="98" spans="1:19" ht="31.5" customHeight="1" thickBot="1">
      <c r="A98" s="208" t="s">
        <v>164</v>
      </c>
      <c r="B98" s="209"/>
      <c r="C98" s="209"/>
      <c r="D98" s="209"/>
      <c r="E98" s="209"/>
      <c r="F98" s="209"/>
      <c r="G98" s="209"/>
      <c r="H98" s="209"/>
      <c r="I98" s="209"/>
      <c r="J98" s="209"/>
      <c r="K98" s="209"/>
      <c r="L98" s="210"/>
      <c r="M98" s="103">
        <f>SUM(M94:M97)</f>
        <v>15949.9155</v>
      </c>
      <c r="N98" s="104"/>
      <c r="O98" s="105"/>
      <c r="P98" s="105"/>
      <c r="Q98" s="105"/>
      <c r="R98" s="131"/>
      <c r="S98" s="132"/>
    </row>
    <row r="100" ht="16.5" thickBot="1"/>
    <row r="101" spans="1:13" ht="31.5" customHeight="1" thickBot="1">
      <c r="A101" s="208" t="s">
        <v>178</v>
      </c>
      <c r="B101" s="209"/>
      <c r="C101" s="209"/>
      <c r="D101" s="209"/>
      <c r="E101" s="209"/>
      <c r="F101" s="209"/>
      <c r="G101" s="209"/>
      <c r="H101" s="209"/>
      <c r="I101" s="209"/>
      <c r="J101" s="209"/>
      <c r="K101" s="209"/>
      <c r="L101" s="210"/>
      <c r="M101" s="103">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0"/>
  <sheetViews>
    <sheetView tabSelected="1" zoomScale="110" zoomScaleNormal="110" zoomScalePageLayoutView="0" workbookViewId="0" topLeftCell="A1">
      <selection activeCell="J16" sqref="J16"/>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1" width="8.875" style="117" customWidth="1"/>
    <col min="12" max="12" width="10.503906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211" t="s">
        <v>0</v>
      </c>
      <c r="C1" s="211"/>
      <c r="D1" s="211"/>
      <c r="E1" s="211"/>
      <c r="F1" s="211"/>
      <c r="G1" s="211"/>
      <c r="H1" s="211"/>
      <c r="I1" s="211"/>
      <c r="J1" s="211"/>
      <c r="K1" s="211"/>
      <c r="L1" s="211"/>
      <c r="M1" s="211"/>
      <c r="N1" s="211"/>
      <c r="O1" s="211"/>
      <c r="P1" s="48"/>
      <c r="Q1" s="48"/>
      <c r="R1" s="48"/>
      <c r="S1" s="48"/>
      <c r="T1" s="47"/>
      <c r="U1" s="23"/>
    </row>
    <row r="2" spans="1:21" ht="15.75">
      <c r="A2" s="47"/>
      <c r="B2" s="212" t="s">
        <v>196</v>
      </c>
      <c r="C2" s="213"/>
      <c r="D2" s="214"/>
      <c r="E2" s="214"/>
      <c r="F2" s="214"/>
      <c r="G2" s="214"/>
      <c r="H2" s="214"/>
      <c r="I2" s="214"/>
      <c r="J2" s="214"/>
      <c r="K2" s="214"/>
      <c r="L2" s="214"/>
      <c r="M2" s="214"/>
      <c r="N2" s="214"/>
      <c r="O2" s="214"/>
      <c r="P2" s="214"/>
      <c r="Q2" s="214"/>
      <c r="R2" s="214"/>
      <c r="S2" s="215"/>
      <c r="T2" s="47"/>
      <c r="U2" s="23"/>
    </row>
    <row r="3" spans="1:21" ht="94.5" customHeight="1">
      <c r="A3" s="47"/>
      <c r="B3" s="201" t="s">
        <v>194</v>
      </c>
      <c r="C3" s="216"/>
      <c r="D3" s="202"/>
      <c r="E3" s="202"/>
      <c r="F3" s="202"/>
      <c r="G3" s="202"/>
      <c r="H3" s="202"/>
      <c r="I3" s="202"/>
      <c r="J3" s="202"/>
      <c r="K3" s="202"/>
      <c r="L3" s="202"/>
      <c r="M3" s="202"/>
      <c r="N3" s="202"/>
      <c r="O3" s="202"/>
      <c r="P3" s="202"/>
      <c r="Q3" s="202"/>
      <c r="R3" s="202"/>
      <c r="S3" s="202"/>
      <c r="T3" s="47"/>
      <c r="U3" s="23"/>
    </row>
    <row r="4" spans="1:21" ht="24">
      <c r="A4" s="203"/>
      <c r="B4" s="203"/>
      <c r="C4" s="203"/>
      <c r="D4" s="203"/>
      <c r="E4" s="203"/>
      <c r="F4" s="203"/>
      <c r="G4" s="203"/>
      <c r="H4" s="203"/>
      <c r="I4" s="203"/>
      <c r="J4" s="203"/>
      <c r="K4" s="203"/>
      <c r="L4" s="203"/>
      <c r="M4" s="203"/>
      <c r="N4" s="203"/>
      <c r="O4" s="203"/>
      <c r="P4" s="204" t="s">
        <v>13</v>
      </c>
      <c r="Q4" s="204"/>
      <c r="R4" s="204"/>
      <c r="S4" s="204"/>
      <c r="T4" s="205"/>
      <c r="U4" s="206" t="s">
        <v>24</v>
      </c>
    </row>
    <row r="5" spans="1:21" ht="64.5">
      <c r="A5" s="109" t="s">
        <v>28</v>
      </c>
      <c r="B5" s="110" t="s">
        <v>197</v>
      </c>
      <c r="C5" s="110" t="s">
        <v>198</v>
      </c>
      <c r="D5" s="111" t="s">
        <v>172</v>
      </c>
      <c r="E5" s="111" t="s">
        <v>195</v>
      </c>
      <c r="F5" s="109" t="s">
        <v>17</v>
      </c>
      <c r="G5" s="109" t="s">
        <v>6</v>
      </c>
      <c r="H5" s="109" t="s">
        <v>5</v>
      </c>
      <c r="I5" s="109" t="s">
        <v>7</v>
      </c>
      <c r="J5" s="109" t="s">
        <v>1</v>
      </c>
      <c r="K5" s="109" t="s">
        <v>29</v>
      </c>
      <c r="L5" s="112" t="s">
        <v>18</v>
      </c>
      <c r="M5" s="109" t="s">
        <v>199</v>
      </c>
      <c r="N5" s="109" t="s">
        <v>20</v>
      </c>
      <c r="O5" s="109" t="s">
        <v>3</v>
      </c>
      <c r="P5" s="79" t="s">
        <v>10</v>
      </c>
      <c r="Q5" s="79" t="s">
        <v>11</v>
      </c>
      <c r="R5" s="79" t="s">
        <v>22</v>
      </c>
      <c r="S5" s="79" t="s">
        <v>12</v>
      </c>
      <c r="T5" s="134" t="s">
        <v>23</v>
      </c>
      <c r="U5" s="207"/>
    </row>
    <row r="6" spans="1:21" s="181" customFormat="1" ht="31.5" customHeight="1">
      <c r="A6" s="175" t="s">
        <v>200</v>
      </c>
      <c r="B6" s="188" t="s">
        <v>201</v>
      </c>
      <c r="C6" s="188" t="s">
        <v>202</v>
      </c>
      <c r="D6" s="189" t="s">
        <v>203</v>
      </c>
      <c r="E6" s="190" t="s">
        <v>204</v>
      </c>
      <c r="F6" s="100" t="s">
        <v>205</v>
      </c>
      <c r="G6" s="183" t="s">
        <v>232</v>
      </c>
      <c r="H6" s="101" t="s">
        <v>35</v>
      </c>
      <c r="I6" s="101"/>
      <c r="J6" s="184" t="s">
        <v>233</v>
      </c>
      <c r="K6" s="175"/>
      <c r="L6" s="42"/>
      <c r="M6" s="42"/>
      <c r="N6" s="42"/>
      <c r="O6" s="184" t="s">
        <v>233</v>
      </c>
      <c r="P6" s="179"/>
      <c r="Q6" s="179"/>
      <c r="R6" s="179"/>
      <c r="S6" s="179"/>
      <c r="T6" s="180"/>
      <c r="U6" s="41"/>
    </row>
    <row r="7" spans="1:21" s="181" customFormat="1" ht="31.5" customHeight="1">
      <c r="A7" s="175" t="s">
        <v>200</v>
      </c>
      <c r="B7" s="188" t="s">
        <v>201</v>
      </c>
      <c r="C7" s="188" t="s">
        <v>208</v>
      </c>
      <c r="D7" s="189" t="s">
        <v>209</v>
      </c>
      <c r="E7" s="190" t="s">
        <v>210</v>
      </c>
      <c r="F7" s="100" t="s">
        <v>205</v>
      </c>
      <c r="G7" s="101" t="s">
        <v>33</v>
      </c>
      <c r="H7" s="101" t="s">
        <v>35</v>
      </c>
      <c r="I7" s="101"/>
      <c r="J7" s="195" t="s">
        <v>211</v>
      </c>
      <c r="K7" s="175"/>
      <c r="L7" s="42"/>
      <c r="M7" s="42"/>
      <c r="N7" s="42"/>
      <c r="O7" s="178">
        <v>7200</v>
      </c>
      <c r="P7" s="179"/>
      <c r="Q7" s="179"/>
      <c r="R7" s="179"/>
      <c r="S7" s="179"/>
      <c r="T7" s="180"/>
      <c r="U7" s="41"/>
    </row>
    <row r="8" spans="1:21" s="181" customFormat="1" ht="31.5" customHeight="1">
      <c r="A8" s="175" t="s">
        <v>200</v>
      </c>
      <c r="B8" s="188" t="s">
        <v>201</v>
      </c>
      <c r="C8" s="188" t="s">
        <v>212</v>
      </c>
      <c r="D8" s="189" t="s">
        <v>213</v>
      </c>
      <c r="E8" s="190" t="s">
        <v>214</v>
      </c>
      <c r="F8" s="100" t="s">
        <v>205</v>
      </c>
      <c r="G8" s="101" t="s">
        <v>33</v>
      </c>
      <c r="H8" s="101" t="s">
        <v>35</v>
      </c>
      <c r="I8" s="101"/>
      <c r="J8" s="195" t="s">
        <v>215</v>
      </c>
      <c r="K8" s="175"/>
      <c r="L8" s="42"/>
      <c r="M8" s="42"/>
      <c r="N8" s="42"/>
      <c r="O8" s="178">
        <v>1950</v>
      </c>
      <c r="P8" s="179"/>
      <c r="Q8" s="179"/>
      <c r="R8" s="179"/>
      <c r="S8" s="179"/>
      <c r="T8" s="180"/>
      <c r="U8" s="41"/>
    </row>
    <row r="9" spans="1:21" s="181" customFormat="1" ht="31.5" customHeight="1">
      <c r="A9" s="175" t="s">
        <v>200</v>
      </c>
      <c r="B9" s="188" t="s">
        <v>201</v>
      </c>
      <c r="C9" s="188" t="s">
        <v>216</v>
      </c>
      <c r="D9" s="187" t="s">
        <v>217</v>
      </c>
      <c r="E9" s="190" t="s">
        <v>218</v>
      </c>
      <c r="F9" s="100" t="s">
        <v>205</v>
      </c>
      <c r="G9" s="101" t="s">
        <v>206</v>
      </c>
      <c r="H9" s="101" t="s">
        <v>35</v>
      </c>
      <c r="I9" s="101"/>
      <c r="J9" s="195" t="s">
        <v>219</v>
      </c>
      <c r="K9" s="175"/>
      <c r="L9" s="42"/>
      <c r="M9" s="42"/>
      <c r="N9" s="42"/>
      <c r="O9" s="178">
        <v>450</v>
      </c>
      <c r="P9" s="179"/>
      <c r="Q9" s="179"/>
      <c r="R9" s="179"/>
      <c r="S9" s="179"/>
      <c r="T9" s="180"/>
      <c r="U9" s="41"/>
    </row>
    <row r="10" spans="1:21" s="181" customFormat="1" ht="31.5" customHeight="1">
      <c r="A10" s="175" t="s">
        <v>220</v>
      </c>
      <c r="B10" s="188" t="s">
        <v>221</v>
      </c>
      <c r="C10" s="188" t="s">
        <v>222</v>
      </c>
      <c r="D10" s="190" t="s">
        <v>223</v>
      </c>
      <c r="E10" s="190" t="s">
        <v>226</v>
      </c>
      <c r="F10" s="100" t="s">
        <v>225</v>
      </c>
      <c r="G10" s="101" t="s">
        <v>33</v>
      </c>
      <c r="H10" s="101" t="s">
        <v>35</v>
      </c>
      <c r="I10" s="101"/>
      <c r="J10" s="42">
        <v>4500</v>
      </c>
      <c r="K10" s="175"/>
      <c r="L10" s="42"/>
      <c r="M10" s="42"/>
      <c r="N10" s="42"/>
      <c r="O10" s="178">
        <v>4500</v>
      </c>
      <c r="P10" s="179"/>
      <c r="Q10" s="179"/>
      <c r="R10" s="179"/>
      <c r="S10" s="179"/>
      <c r="T10" s="180"/>
      <c r="U10" s="41"/>
    </row>
    <row r="11" spans="1:21" s="181" customFormat="1" ht="31.5" customHeight="1">
      <c r="A11" s="175" t="s">
        <v>220</v>
      </c>
      <c r="B11" s="188" t="s">
        <v>221</v>
      </c>
      <c r="C11" s="188" t="s">
        <v>222</v>
      </c>
      <c r="D11" s="191" t="s">
        <v>224</v>
      </c>
      <c r="E11" s="190" t="s">
        <v>227</v>
      </c>
      <c r="F11" s="100" t="s">
        <v>225</v>
      </c>
      <c r="G11" s="101" t="s">
        <v>33</v>
      </c>
      <c r="H11" s="101" t="s">
        <v>35</v>
      </c>
      <c r="I11" s="175"/>
      <c r="J11" s="42">
        <v>3500</v>
      </c>
      <c r="K11" s="101"/>
      <c r="L11" s="42"/>
      <c r="M11" s="42"/>
      <c r="N11" s="42"/>
      <c r="O11" s="178">
        <v>3500</v>
      </c>
      <c r="P11" s="24"/>
      <c r="Q11" s="24"/>
      <c r="R11" s="24"/>
      <c r="S11" s="24"/>
      <c r="T11" s="185"/>
      <c r="U11" s="41"/>
    </row>
    <row r="12" spans="1:21" s="181" customFormat="1" ht="31.5" customHeight="1">
      <c r="A12" s="175" t="s">
        <v>228</v>
      </c>
      <c r="B12" s="188" t="s">
        <v>201</v>
      </c>
      <c r="C12" s="188" t="s">
        <v>202</v>
      </c>
      <c r="D12" s="189" t="s">
        <v>229</v>
      </c>
      <c r="E12" s="190" t="s">
        <v>204</v>
      </c>
      <c r="F12" s="100" t="s">
        <v>98</v>
      </c>
      <c r="G12" s="183" t="s">
        <v>232</v>
      </c>
      <c r="H12" s="101" t="s">
        <v>49</v>
      </c>
      <c r="I12" s="175"/>
      <c r="J12" s="184" t="s">
        <v>233</v>
      </c>
      <c r="K12" s="101"/>
      <c r="L12" s="42"/>
      <c r="M12" s="42"/>
      <c r="N12" s="42"/>
      <c r="P12" s="24"/>
      <c r="Q12" s="24"/>
      <c r="R12" s="24"/>
      <c r="S12" s="24"/>
      <c r="T12" s="185"/>
      <c r="U12" s="41"/>
    </row>
    <row r="13" spans="1:21" s="181" customFormat="1" ht="31.5" customHeight="1">
      <c r="A13" s="175" t="s">
        <v>228</v>
      </c>
      <c r="B13" s="188" t="s">
        <v>201</v>
      </c>
      <c r="C13" s="188" t="s">
        <v>208</v>
      </c>
      <c r="D13" s="189" t="s">
        <v>230</v>
      </c>
      <c r="E13" s="190" t="s">
        <v>231</v>
      </c>
      <c r="F13" s="100" t="s">
        <v>98</v>
      </c>
      <c r="G13" s="101" t="s">
        <v>33</v>
      </c>
      <c r="H13" s="101" t="s">
        <v>35</v>
      </c>
      <c r="I13" s="175"/>
      <c r="J13" s="195" t="s">
        <v>211</v>
      </c>
      <c r="K13" s="101"/>
      <c r="L13" s="42"/>
      <c r="M13" s="42"/>
      <c r="N13" s="42"/>
      <c r="O13" s="178">
        <v>7200</v>
      </c>
      <c r="P13" s="24"/>
      <c r="Q13" s="24"/>
      <c r="R13" s="24"/>
      <c r="S13" s="24"/>
      <c r="T13" s="185"/>
      <c r="U13" s="41"/>
    </row>
    <row r="14" spans="1:21" s="181" customFormat="1" ht="31.5" customHeight="1">
      <c r="A14" s="175" t="s">
        <v>228</v>
      </c>
      <c r="B14" s="188" t="s">
        <v>201</v>
      </c>
      <c r="C14" s="188" t="s">
        <v>212</v>
      </c>
      <c r="D14" s="189" t="s">
        <v>213</v>
      </c>
      <c r="E14" s="190" t="s">
        <v>214</v>
      </c>
      <c r="F14" s="100" t="s">
        <v>98</v>
      </c>
      <c r="G14" s="101" t="s">
        <v>33</v>
      </c>
      <c r="H14" s="101" t="s">
        <v>49</v>
      </c>
      <c r="I14" s="175"/>
      <c r="J14" s="195" t="s">
        <v>215</v>
      </c>
      <c r="K14" s="101"/>
      <c r="L14" s="42"/>
      <c r="M14" s="42"/>
      <c r="N14" s="42"/>
      <c r="O14" s="178">
        <v>1950</v>
      </c>
      <c r="P14" s="24"/>
      <c r="Q14" s="24"/>
      <c r="R14" s="24"/>
      <c r="S14" s="24"/>
      <c r="T14" s="180"/>
      <c r="U14" s="41"/>
    </row>
    <row r="15" spans="1:21" s="181" customFormat="1" ht="31.5" customHeight="1">
      <c r="A15" s="175" t="s">
        <v>228</v>
      </c>
      <c r="B15" s="188" t="s">
        <v>201</v>
      </c>
      <c r="C15" s="188" t="s">
        <v>212</v>
      </c>
      <c r="D15" s="187" t="s">
        <v>234</v>
      </c>
      <c r="E15" s="190" t="s">
        <v>218</v>
      </c>
      <c r="F15" s="100" t="s">
        <v>98</v>
      </c>
      <c r="G15" s="101" t="s">
        <v>33</v>
      </c>
      <c r="H15" s="101" t="s">
        <v>35</v>
      </c>
      <c r="I15" s="175"/>
      <c r="J15" s="195" t="s">
        <v>219</v>
      </c>
      <c r="K15" s="101"/>
      <c r="L15" s="42"/>
      <c r="M15" s="42"/>
      <c r="N15" s="42"/>
      <c r="O15" s="178">
        <v>450</v>
      </c>
      <c r="P15" s="24"/>
      <c r="Q15" s="24"/>
      <c r="R15" s="24"/>
      <c r="S15" s="24"/>
      <c r="T15" s="180"/>
      <c r="U15" s="41"/>
    </row>
    <row r="16" spans="1:21" s="181" customFormat="1" ht="31.5" customHeight="1">
      <c r="A16" s="175" t="s">
        <v>228</v>
      </c>
      <c r="B16" s="188" t="s">
        <v>201</v>
      </c>
      <c r="C16" s="188" t="s">
        <v>212</v>
      </c>
      <c r="D16" s="191" t="s">
        <v>252</v>
      </c>
      <c r="E16" s="190" t="s">
        <v>253</v>
      </c>
      <c r="F16" s="100" t="s">
        <v>254</v>
      </c>
      <c r="G16" s="101" t="s">
        <v>33</v>
      </c>
      <c r="H16" s="101" t="s">
        <v>256</v>
      </c>
      <c r="I16" s="175"/>
      <c r="J16" s="182" t="s">
        <v>265</v>
      </c>
      <c r="K16" s="101">
        <v>6</v>
      </c>
      <c r="L16" s="42"/>
      <c r="M16" s="42"/>
      <c r="N16" s="42"/>
      <c r="O16" s="178">
        <v>1350</v>
      </c>
      <c r="P16" s="24"/>
      <c r="Q16" s="24"/>
      <c r="R16" s="24"/>
      <c r="S16" s="24"/>
      <c r="T16" s="180"/>
      <c r="U16" s="41"/>
    </row>
    <row r="17" spans="1:21" s="181" customFormat="1" ht="31.5" customHeight="1">
      <c r="A17" s="175" t="s">
        <v>235</v>
      </c>
      <c r="B17" s="188" t="s">
        <v>201</v>
      </c>
      <c r="C17" s="188" t="s">
        <v>212</v>
      </c>
      <c r="D17" s="191" t="s">
        <v>252</v>
      </c>
      <c r="E17" s="190" t="s">
        <v>253</v>
      </c>
      <c r="F17" s="100" t="s">
        <v>255</v>
      </c>
      <c r="G17" s="101" t="s">
        <v>33</v>
      </c>
      <c r="H17" s="101" t="s">
        <v>256</v>
      </c>
      <c r="I17" s="175"/>
      <c r="J17" s="42">
        <v>300</v>
      </c>
      <c r="K17" s="101">
        <v>4</v>
      </c>
      <c r="L17" s="42">
        <v>1200</v>
      </c>
      <c r="M17" s="42"/>
      <c r="N17" s="42"/>
      <c r="O17" s="178">
        <v>1200</v>
      </c>
      <c r="P17" s="24"/>
      <c r="Q17" s="24"/>
      <c r="R17" s="24"/>
      <c r="S17" s="24"/>
      <c r="T17" s="180"/>
      <c r="U17" s="41"/>
    </row>
    <row r="18" spans="1:21" s="181" customFormat="1" ht="31.5" customHeight="1">
      <c r="A18" s="186" t="s">
        <v>236</v>
      </c>
      <c r="B18" s="188" t="s">
        <v>201</v>
      </c>
      <c r="C18" s="188" t="s">
        <v>212</v>
      </c>
      <c r="D18" s="191" t="s">
        <v>252</v>
      </c>
      <c r="E18" s="190" t="s">
        <v>253</v>
      </c>
      <c r="F18" s="100"/>
      <c r="G18" s="101" t="s">
        <v>33</v>
      </c>
      <c r="H18" s="101" t="s">
        <v>256</v>
      </c>
      <c r="I18" s="175"/>
      <c r="J18" s="42">
        <v>300</v>
      </c>
      <c r="K18" s="101">
        <v>4</v>
      </c>
      <c r="L18" s="42">
        <v>1200</v>
      </c>
      <c r="M18" s="42"/>
      <c r="N18" s="42"/>
      <c r="O18" s="178">
        <v>1200</v>
      </c>
      <c r="P18" s="24"/>
      <c r="Q18" s="24"/>
      <c r="R18" s="24"/>
      <c r="S18" s="24"/>
      <c r="T18" s="180"/>
      <c r="U18" s="41"/>
    </row>
    <row r="19" spans="1:21" s="181" customFormat="1" ht="31.5" customHeight="1">
      <c r="A19" s="175" t="s">
        <v>237</v>
      </c>
      <c r="B19" s="188" t="s">
        <v>221</v>
      </c>
      <c r="C19" s="188" t="s">
        <v>212</v>
      </c>
      <c r="D19" s="192" t="s">
        <v>245</v>
      </c>
      <c r="E19" s="193" t="s">
        <v>250</v>
      </c>
      <c r="F19" s="100" t="s">
        <v>240</v>
      </c>
      <c r="G19" s="101" t="s">
        <v>33</v>
      </c>
      <c r="H19" s="101" t="s">
        <v>49</v>
      </c>
      <c r="I19" s="175"/>
      <c r="J19" s="42">
        <v>2000</v>
      </c>
      <c r="K19" s="101"/>
      <c r="L19" s="42"/>
      <c r="M19" s="42"/>
      <c r="N19" s="42"/>
      <c r="O19" s="178">
        <v>2000</v>
      </c>
      <c r="P19" s="24"/>
      <c r="Q19" s="24"/>
      <c r="R19" s="24"/>
      <c r="S19" s="24"/>
      <c r="T19" s="180"/>
      <c r="U19" s="41"/>
    </row>
    <row r="20" spans="1:21" s="181" customFormat="1" ht="31.5" customHeight="1">
      <c r="A20" s="175" t="s">
        <v>237</v>
      </c>
      <c r="B20" s="188" t="s">
        <v>201</v>
      </c>
      <c r="C20" s="188" t="s">
        <v>212</v>
      </c>
      <c r="D20" s="191" t="s">
        <v>241</v>
      </c>
      <c r="E20" s="190" t="s">
        <v>248</v>
      </c>
      <c r="F20" s="100" t="s">
        <v>249</v>
      </c>
      <c r="G20" s="101" t="s">
        <v>207</v>
      </c>
      <c r="H20" s="101" t="s">
        <v>49</v>
      </c>
      <c r="I20" s="175">
        <v>5</v>
      </c>
      <c r="J20" s="42">
        <v>600</v>
      </c>
      <c r="K20" s="101">
        <v>30</v>
      </c>
      <c r="L20" s="42">
        <v>18000</v>
      </c>
      <c r="M20" s="42">
        <v>1620</v>
      </c>
      <c r="N20" s="42"/>
      <c r="O20" s="178">
        <v>19620</v>
      </c>
      <c r="P20" s="24"/>
      <c r="Q20" s="24"/>
      <c r="R20" s="24"/>
      <c r="S20" s="24"/>
      <c r="T20" s="180"/>
      <c r="U20" s="41"/>
    </row>
    <row r="21" spans="1:21" s="181" customFormat="1" ht="31.5" customHeight="1">
      <c r="A21" s="175" t="s">
        <v>238</v>
      </c>
      <c r="B21" s="188" t="s">
        <v>201</v>
      </c>
      <c r="C21" s="188" t="s">
        <v>212</v>
      </c>
      <c r="D21" s="191" t="s">
        <v>251</v>
      </c>
      <c r="E21" s="190" t="s">
        <v>253</v>
      </c>
      <c r="F21" s="100" t="s">
        <v>225</v>
      </c>
      <c r="G21" s="101" t="s">
        <v>33</v>
      </c>
      <c r="H21" s="101" t="s">
        <v>35</v>
      </c>
      <c r="I21" s="175"/>
      <c r="J21" s="42">
        <v>300</v>
      </c>
      <c r="K21" s="101">
        <v>3</v>
      </c>
      <c r="L21" s="42">
        <v>900</v>
      </c>
      <c r="M21" s="42"/>
      <c r="N21" s="42"/>
      <c r="O21" s="178">
        <v>900</v>
      </c>
      <c r="P21" s="24"/>
      <c r="Q21" s="24"/>
      <c r="R21" s="24"/>
      <c r="S21" s="24"/>
      <c r="T21" s="180"/>
      <c r="U21" s="41"/>
    </row>
    <row r="22" spans="1:21" s="181" customFormat="1" ht="31.5" customHeight="1">
      <c r="A22" s="175" t="s">
        <v>239</v>
      </c>
      <c r="B22" s="188" t="s">
        <v>201</v>
      </c>
      <c r="C22" s="194" t="s">
        <v>247</v>
      </c>
      <c r="D22" s="191" t="s">
        <v>242</v>
      </c>
      <c r="E22" s="190" t="s">
        <v>204</v>
      </c>
      <c r="F22" s="41" t="s">
        <v>243</v>
      </c>
      <c r="G22" s="101" t="s">
        <v>42</v>
      </c>
      <c r="H22" s="101" t="s">
        <v>35</v>
      </c>
      <c r="I22" s="175" t="s">
        <v>246</v>
      </c>
      <c r="J22" s="42"/>
      <c r="K22" s="101">
        <v>1</v>
      </c>
      <c r="L22" s="42"/>
      <c r="M22" s="42"/>
      <c r="N22" s="42"/>
      <c r="O22" s="178">
        <v>10500</v>
      </c>
      <c r="P22" s="24"/>
      <c r="Q22" s="24"/>
      <c r="R22" s="24"/>
      <c r="S22" s="24"/>
      <c r="T22" s="185"/>
      <c r="U22" s="41"/>
    </row>
    <row r="23" spans="1:21" s="181" customFormat="1" ht="31.5" customHeight="1">
      <c r="A23" s="175" t="s">
        <v>239</v>
      </c>
      <c r="B23" s="194" t="s">
        <v>260</v>
      </c>
      <c r="C23" s="194" t="s">
        <v>259</v>
      </c>
      <c r="D23" s="191" t="s">
        <v>257</v>
      </c>
      <c r="E23" s="190" t="s">
        <v>258</v>
      </c>
      <c r="F23" s="41" t="s">
        <v>243</v>
      </c>
      <c r="G23" s="101" t="s">
        <v>33</v>
      </c>
      <c r="H23" s="101" t="s">
        <v>35</v>
      </c>
      <c r="I23" s="175"/>
      <c r="J23" s="42"/>
      <c r="K23" s="101">
        <v>1</v>
      </c>
      <c r="L23" s="42"/>
      <c r="M23" s="42"/>
      <c r="N23" s="42"/>
      <c r="O23" s="196">
        <v>529</v>
      </c>
      <c r="P23" s="24"/>
      <c r="Q23" s="24"/>
      <c r="R23" s="24"/>
      <c r="S23" s="24"/>
      <c r="T23" s="185"/>
      <c r="U23" s="41"/>
    </row>
    <row r="24" spans="1:21" s="181" customFormat="1" ht="31.5" customHeight="1">
      <c r="A24" s="175" t="s">
        <v>239</v>
      </c>
      <c r="B24" s="194" t="s">
        <v>221</v>
      </c>
      <c r="C24" s="194" t="s">
        <v>259</v>
      </c>
      <c r="D24" s="191" t="s">
        <v>261</v>
      </c>
      <c r="E24" s="190" t="s">
        <v>262</v>
      </c>
      <c r="F24" s="41" t="s">
        <v>243</v>
      </c>
      <c r="G24" s="101" t="s">
        <v>244</v>
      </c>
      <c r="H24" s="101" t="s">
        <v>35</v>
      </c>
      <c r="I24" s="175" t="s">
        <v>263</v>
      </c>
      <c r="J24" s="42"/>
      <c r="K24" s="101">
        <v>1</v>
      </c>
      <c r="L24" s="42"/>
      <c r="M24" s="42"/>
      <c r="N24" s="42"/>
      <c r="O24" s="178">
        <v>629</v>
      </c>
      <c r="P24" s="24"/>
      <c r="Q24" s="24"/>
      <c r="R24" s="24"/>
      <c r="S24" s="24"/>
      <c r="T24" s="185"/>
      <c r="U24" s="41"/>
    </row>
    <row r="25" spans="1:21" s="181" customFormat="1" ht="31.5" customHeight="1">
      <c r="A25" s="175"/>
      <c r="B25" s="176"/>
      <c r="C25" s="176"/>
      <c r="D25" s="41"/>
      <c r="E25" s="177"/>
      <c r="F25" s="100"/>
      <c r="G25" s="101"/>
      <c r="H25" s="101"/>
      <c r="I25" s="175"/>
      <c r="J25" s="42"/>
      <c r="K25" s="101"/>
      <c r="L25" s="42"/>
      <c r="M25" s="42"/>
      <c r="N25" s="42"/>
      <c r="O25" s="178"/>
      <c r="P25" s="24"/>
      <c r="Q25" s="24"/>
      <c r="R25" s="24"/>
      <c r="S25" s="24"/>
      <c r="T25" s="185"/>
      <c r="U25" s="41"/>
    </row>
    <row r="26" spans="1:21" s="181" customFormat="1" ht="31.5" customHeight="1">
      <c r="A26" s="175"/>
      <c r="B26" s="176"/>
      <c r="C26" s="176"/>
      <c r="D26" s="41"/>
      <c r="E26" s="177"/>
      <c r="F26" s="100"/>
      <c r="G26" s="101"/>
      <c r="H26" s="101"/>
      <c r="I26" s="175"/>
      <c r="J26" s="195" t="s">
        <v>264</v>
      </c>
      <c r="K26" s="101"/>
      <c r="L26" s="42"/>
      <c r="M26" s="42"/>
      <c r="N26" s="42"/>
      <c r="O26" s="178"/>
      <c r="P26" s="24"/>
      <c r="Q26" s="24"/>
      <c r="R26" s="24"/>
      <c r="S26" s="24"/>
      <c r="T26" s="185"/>
      <c r="U26" s="41"/>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thickBot="1">
      <c r="A28" s="45"/>
      <c r="B28" s="71"/>
      <c r="C28" s="71"/>
      <c r="D28" s="50"/>
      <c r="E28" s="74"/>
      <c r="F28" s="67"/>
      <c r="G28" s="66"/>
      <c r="H28" s="66"/>
      <c r="I28" s="45"/>
      <c r="J28" s="51"/>
      <c r="K28" s="66"/>
      <c r="L28" s="51"/>
      <c r="M28" s="51"/>
      <c r="N28" s="51"/>
      <c r="O28" s="75"/>
      <c r="P28" s="49"/>
      <c r="Q28" s="49"/>
      <c r="R28" s="49"/>
      <c r="S28" s="49"/>
      <c r="T28" s="130"/>
      <c r="U28" s="50"/>
    </row>
    <row r="29" spans="1:21" ht="31.5" customHeight="1" thickBot="1">
      <c r="A29" s="208" t="s">
        <v>171</v>
      </c>
      <c r="B29" s="209"/>
      <c r="C29" s="209"/>
      <c r="D29" s="209"/>
      <c r="E29" s="209"/>
      <c r="F29" s="209"/>
      <c r="G29" s="209"/>
      <c r="H29" s="209"/>
      <c r="I29" s="209"/>
      <c r="J29" s="209"/>
      <c r="K29" s="209"/>
      <c r="L29" s="209"/>
      <c r="M29" s="209"/>
      <c r="N29" s="210"/>
      <c r="O29" s="103">
        <f>SUM(O6:O28)</f>
        <v>65128</v>
      </c>
      <c r="P29" s="104"/>
      <c r="Q29" s="105"/>
      <c r="R29" s="105"/>
      <c r="S29" s="105"/>
      <c r="T29" s="131"/>
      <c r="U29" s="132"/>
    </row>
    <row r="30" spans="1:21" ht="31.5" customHeight="1">
      <c r="A30" s="47"/>
      <c r="B30" s="47"/>
      <c r="C30" s="47"/>
      <c r="D30" s="47"/>
      <c r="E30" s="47"/>
      <c r="F30" s="47"/>
      <c r="G30" s="48"/>
      <c r="H30" s="48"/>
      <c r="I30" s="48"/>
      <c r="J30" s="47"/>
      <c r="K30" s="47"/>
      <c r="L30" s="47"/>
      <c r="M30" s="47"/>
      <c r="N30" s="47"/>
      <c r="O30" s="61" t="s">
        <v>155</v>
      </c>
      <c r="P30" s="61" t="s">
        <v>155</v>
      </c>
      <c r="Q30" s="48"/>
      <c r="R30" s="48"/>
      <c r="S30" s="48"/>
      <c r="T30" s="47"/>
      <c r="U30" s="172"/>
    </row>
  </sheetData>
  <sheetProtection/>
  <mergeCells count="7">
    <mergeCell ref="A29:N29"/>
    <mergeCell ref="U4:U5"/>
    <mergeCell ref="B1:O1"/>
    <mergeCell ref="B2:S2"/>
    <mergeCell ref="B3:S3"/>
    <mergeCell ref="A4:O4"/>
    <mergeCell ref="P4:T4"/>
  </mergeCells>
  <dataValidations count="1">
    <dataValidation allowBlank="1" showInputMessage="1" showErrorMessage="1" promptTitle="Enter Justification" sqref="E6:E7 E12:E13 E22"/>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17" t="s">
        <v>0</v>
      </c>
      <c r="C1" s="217"/>
      <c r="D1" s="217"/>
      <c r="E1" s="217"/>
      <c r="F1" s="217"/>
      <c r="G1" s="217"/>
      <c r="H1" s="217"/>
      <c r="I1" s="217"/>
      <c r="J1" s="217"/>
      <c r="K1" s="217"/>
      <c r="L1" s="217"/>
      <c r="M1" s="217"/>
      <c r="N1" s="217"/>
    </row>
    <row r="2" spans="2:18" ht="36" customHeight="1">
      <c r="B2" s="218" t="s">
        <v>25</v>
      </c>
      <c r="C2" s="219"/>
      <c r="D2" s="220"/>
      <c r="E2" s="220"/>
      <c r="F2" s="220"/>
      <c r="G2" s="220"/>
      <c r="H2" s="220"/>
      <c r="I2" s="220"/>
      <c r="J2" s="220"/>
      <c r="K2" s="220"/>
      <c r="L2" s="220"/>
      <c r="M2" s="220"/>
      <c r="N2" s="220"/>
      <c r="O2" s="220"/>
      <c r="P2" s="220"/>
      <c r="Q2" s="220"/>
      <c r="R2" s="221"/>
    </row>
    <row r="3" spans="2:18" ht="27" customHeight="1" thickBot="1">
      <c r="B3" s="212" t="s">
        <v>15</v>
      </c>
      <c r="C3" s="213"/>
      <c r="D3" s="214"/>
      <c r="E3" s="214"/>
      <c r="F3" s="214"/>
      <c r="G3" s="214"/>
      <c r="H3" s="214"/>
      <c r="I3" s="214"/>
      <c r="J3" s="214"/>
      <c r="K3" s="214"/>
      <c r="L3" s="214"/>
      <c r="M3" s="214"/>
      <c r="N3" s="214"/>
      <c r="O3" s="214"/>
      <c r="P3" s="214"/>
      <c r="Q3" s="214"/>
      <c r="R3" s="214"/>
    </row>
    <row r="4" spans="2:20" ht="21" customHeight="1" thickBot="1">
      <c r="B4" s="17"/>
      <c r="C4" s="173"/>
      <c r="D4" s="18"/>
      <c r="E4" s="18"/>
      <c r="F4" s="18"/>
      <c r="G4" s="18"/>
      <c r="H4" s="18"/>
      <c r="I4" s="18"/>
      <c r="J4" s="18"/>
      <c r="K4" s="18"/>
      <c r="L4" s="18"/>
      <c r="M4" s="18"/>
      <c r="N4" s="18"/>
      <c r="O4" s="222" t="s">
        <v>13</v>
      </c>
      <c r="P4" s="223"/>
      <c r="Q4" s="223"/>
      <c r="R4" s="223"/>
      <c r="S4" s="223"/>
      <c r="T4" s="31"/>
    </row>
    <row r="5" spans="1:20" s="3" customFormat="1" ht="69" thickBot="1">
      <c r="A5" s="109" t="s">
        <v>9</v>
      </c>
      <c r="B5" s="27" t="s">
        <v>21</v>
      </c>
      <c r="C5" s="110" t="s">
        <v>198</v>
      </c>
      <c r="D5" s="109" t="s">
        <v>16</v>
      </c>
      <c r="E5" s="109" t="s">
        <v>195</v>
      </c>
      <c r="F5" s="109" t="s">
        <v>6</v>
      </c>
      <c r="G5" s="109" t="s">
        <v>5</v>
      </c>
      <c r="H5" s="109" t="s">
        <v>7</v>
      </c>
      <c r="I5" s="109" t="s">
        <v>1</v>
      </c>
      <c r="J5" s="109" t="s">
        <v>2</v>
      </c>
      <c r="K5" s="109" t="s">
        <v>18</v>
      </c>
      <c r="L5" s="109" t="s">
        <v>199</v>
      </c>
      <c r="M5" s="109" t="s">
        <v>20</v>
      </c>
      <c r="N5" s="109" t="s">
        <v>3</v>
      </c>
      <c r="O5" s="25" t="s">
        <v>10</v>
      </c>
      <c r="P5" s="25" t="s">
        <v>11</v>
      </c>
      <c r="Q5" s="25" t="s">
        <v>22</v>
      </c>
      <c r="R5" s="25" t="s">
        <v>12</v>
      </c>
      <c r="S5" s="26" t="s">
        <v>23</v>
      </c>
      <c r="T5" s="32" t="s">
        <v>24</v>
      </c>
    </row>
    <row r="6" spans="1:20" s="3" customFormat="1" ht="44.25" customHeight="1">
      <c r="A6" s="12"/>
      <c r="B6" s="13"/>
      <c r="C6" s="174"/>
      <c r="D6" s="38"/>
      <c r="E6" s="171"/>
      <c r="F6" s="10"/>
      <c r="G6" s="10"/>
      <c r="H6" s="10"/>
      <c r="I6" s="15"/>
      <c r="J6" s="14"/>
      <c r="K6" s="15">
        <f>I6*J6</f>
        <v>0</v>
      </c>
      <c r="L6" s="29"/>
      <c r="M6" s="29"/>
      <c r="N6" s="39">
        <f>K6+L6+M6</f>
        <v>0</v>
      </c>
      <c r="O6" s="33"/>
      <c r="P6" s="19"/>
      <c r="Q6" s="19"/>
      <c r="R6" s="19"/>
      <c r="S6" s="19"/>
      <c r="T6" s="34"/>
    </row>
    <row r="7" spans="1:20" s="3" customFormat="1" ht="52.5" customHeight="1">
      <c r="A7" s="7"/>
      <c r="B7" s="16"/>
      <c r="C7" s="174"/>
      <c r="D7" s="9"/>
      <c r="E7" s="171"/>
      <c r="F7" s="10"/>
      <c r="G7" s="10"/>
      <c r="H7" s="10"/>
      <c r="I7" s="15"/>
      <c r="J7" s="14"/>
      <c r="K7" s="15">
        <f>I7*J7</f>
        <v>0</v>
      </c>
      <c r="L7" s="29"/>
      <c r="M7" s="29"/>
      <c r="N7" s="6">
        <f>K7+L7+M7</f>
        <v>0</v>
      </c>
      <c r="O7" s="33"/>
      <c r="P7" s="19"/>
      <c r="Q7" s="19"/>
      <c r="R7" s="19"/>
      <c r="S7" s="20"/>
      <c r="T7" s="34"/>
    </row>
    <row r="8" spans="1:20" s="3" customFormat="1" ht="46.5" customHeight="1">
      <c r="A8" s="7"/>
      <c r="B8" s="16"/>
      <c r="C8" s="174"/>
      <c r="D8" s="9"/>
      <c r="E8" s="171"/>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1"/>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28" t="s">
        <v>0</v>
      </c>
      <c r="C1" s="228"/>
      <c r="D1" s="228"/>
      <c r="E1" s="228"/>
      <c r="F1" s="228"/>
      <c r="G1" s="228"/>
      <c r="H1" s="228"/>
      <c r="I1" s="228"/>
      <c r="J1" s="228"/>
      <c r="K1" s="228"/>
      <c r="L1" s="228"/>
      <c r="M1" s="228"/>
    </row>
    <row r="2" spans="2:13" ht="15.75">
      <c r="B2" s="227" t="s">
        <v>26</v>
      </c>
      <c r="C2" s="227"/>
      <c r="D2" s="227"/>
      <c r="E2" s="227"/>
      <c r="F2" s="227"/>
      <c r="G2" s="227"/>
      <c r="H2" s="227"/>
      <c r="I2" s="227"/>
      <c r="J2" s="227"/>
      <c r="K2" s="227"/>
      <c r="L2" s="227"/>
      <c r="M2" s="227"/>
    </row>
    <row r="3" spans="2:17" ht="43.5" customHeight="1">
      <c r="B3" s="229" t="s">
        <v>27</v>
      </c>
      <c r="C3" s="230"/>
      <c r="D3" s="231"/>
      <c r="E3" s="231"/>
      <c r="F3" s="231"/>
      <c r="G3" s="231"/>
      <c r="H3" s="231"/>
      <c r="I3" s="231"/>
      <c r="J3" s="231"/>
      <c r="K3" s="231"/>
      <c r="L3" s="231"/>
      <c r="M3" s="231"/>
      <c r="N3" s="231"/>
      <c r="O3" s="231"/>
      <c r="P3" s="231"/>
      <c r="Q3" s="231"/>
    </row>
    <row r="4" spans="2:17" ht="55.5" customHeight="1">
      <c r="B4" s="232" t="s">
        <v>8</v>
      </c>
      <c r="C4" s="233"/>
      <c r="D4" s="234"/>
      <c r="E4" s="234"/>
      <c r="F4" s="234"/>
      <c r="G4" s="234"/>
      <c r="H4" s="234"/>
      <c r="I4" s="234"/>
      <c r="J4" s="234"/>
      <c r="K4" s="234"/>
      <c r="L4" s="234"/>
      <c r="M4" s="234"/>
      <c r="N4" s="234"/>
      <c r="O4" s="234"/>
      <c r="P4" s="234"/>
      <c r="Q4" s="234"/>
    </row>
    <row r="5" spans="1:20" s="47" customFormat="1" ht="31.5" customHeight="1">
      <c r="A5" s="203" t="s">
        <v>157</v>
      </c>
      <c r="B5" s="203"/>
      <c r="C5" s="203"/>
      <c r="D5" s="203"/>
      <c r="E5" s="203"/>
      <c r="F5" s="203"/>
      <c r="G5" s="203"/>
      <c r="H5" s="203"/>
      <c r="I5" s="203"/>
      <c r="J5" s="203"/>
      <c r="K5" s="203"/>
      <c r="L5" s="203"/>
      <c r="M5" s="203"/>
      <c r="N5" s="203"/>
      <c r="O5" s="203"/>
      <c r="P5" s="235" t="s">
        <v>13</v>
      </c>
      <c r="Q5" s="235"/>
      <c r="R5" s="235"/>
      <c r="S5" s="235"/>
      <c r="T5" s="235"/>
    </row>
    <row r="6" spans="1:21" s="23" customFormat="1" ht="64.5">
      <c r="A6" s="109" t="s">
        <v>28</v>
      </c>
      <c r="B6" s="110" t="s">
        <v>156</v>
      </c>
      <c r="C6" s="110" t="s">
        <v>198</v>
      </c>
      <c r="D6" s="111" t="s">
        <v>172</v>
      </c>
      <c r="E6" s="111" t="s">
        <v>195</v>
      </c>
      <c r="F6" s="109" t="s">
        <v>17</v>
      </c>
      <c r="G6" s="109" t="s">
        <v>6</v>
      </c>
      <c r="H6" s="109" t="s">
        <v>5</v>
      </c>
      <c r="I6" s="109" t="s">
        <v>7</v>
      </c>
      <c r="J6" s="109" t="s">
        <v>1</v>
      </c>
      <c r="K6" s="109" t="s">
        <v>29</v>
      </c>
      <c r="L6" s="112" t="s">
        <v>18</v>
      </c>
      <c r="M6" s="109" t="s">
        <v>199</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24" t="s">
        <v>173</v>
      </c>
      <c r="Q11" s="225"/>
      <c r="R11" s="225"/>
      <c r="S11" s="225"/>
      <c r="T11" s="226"/>
    </row>
    <row r="12" spans="1:20" s="107" customFormat="1" ht="27.75" customHeight="1" thickBot="1">
      <c r="A12" s="208" t="s">
        <v>171</v>
      </c>
      <c r="B12" s="209"/>
      <c r="C12" s="209"/>
      <c r="D12" s="209"/>
      <c r="E12" s="209"/>
      <c r="F12" s="209"/>
      <c r="G12" s="209"/>
      <c r="H12" s="209"/>
      <c r="I12" s="209"/>
      <c r="J12" s="209"/>
      <c r="K12" s="209"/>
      <c r="L12" s="209"/>
      <c r="M12" s="209"/>
      <c r="N12" s="210"/>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2020-02-25T17:00:52Z</dcterms:modified>
  <cp:category/>
  <cp:version/>
  <cp:contentType/>
  <cp:contentStatus/>
</cp:coreProperties>
</file>